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910" windowHeight="9045"/>
  </bookViews>
  <sheets>
    <sheet name="Rezultati" sheetId="1" r:id="rId1"/>
  </sheets>
  <calcPr calcId="124519"/>
</workbook>
</file>

<file path=xl/calcChain.xml><?xml version="1.0" encoding="utf-8"?>
<calcChain xmlns="http://schemas.openxmlformats.org/spreadsheetml/2006/main">
  <c r="H19" i="1"/>
  <c r="J19"/>
  <c r="L19"/>
  <c r="N19"/>
  <c r="C19"/>
  <c r="M19"/>
  <c r="K19"/>
  <c r="F5"/>
  <c r="L5" s="1"/>
  <c r="F12"/>
  <c r="N12" s="1"/>
  <c r="F15"/>
  <c r="C15" s="1"/>
  <c r="D15" s="1"/>
  <c r="F16"/>
  <c r="N16" s="1"/>
  <c r="F11"/>
  <c r="J11" s="1"/>
  <c r="F7"/>
  <c r="N7" s="1"/>
  <c r="F9"/>
  <c r="J9" s="1"/>
  <c r="F14"/>
  <c r="N14" s="1"/>
  <c r="F6"/>
  <c r="C6" s="1"/>
  <c r="D6" s="1"/>
  <c r="F13"/>
  <c r="N13" s="1"/>
  <c r="F17"/>
  <c r="C17" s="1"/>
  <c r="D17" s="1"/>
  <c r="F10"/>
  <c r="N10" s="1"/>
  <c r="F8"/>
  <c r="C8" s="1"/>
  <c r="D8" s="1"/>
  <c r="I19"/>
  <c r="G19"/>
  <c r="C13"/>
  <c r="D13" s="1"/>
  <c r="B19"/>
  <c r="H15"/>
  <c r="H14"/>
  <c r="J13"/>
  <c r="H12"/>
  <c r="H11"/>
  <c r="H9"/>
  <c r="J6"/>
  <c r="J7" l="1"/>
  <c r="H7"/>
  <c r="C7"/>
  <c r="D7" s="1"/>
  <c r="H13"/>
  <c r="J10"/>
  <c r="C10"/>
  <c r="D10" s="1"/>
  <c r="H10"/>
  <c r="J14"/>
  <c r="C14"/>
  <c r="D14" s="1"/>
  <c r="L14"/>
  <c r="J16"/>
  <c r="H16"/>
  <c r="C16"/>
  <c r="D16" s="1"/>
  <c r="L16"/>
  <c r="J12"/>
  <c r="C12"/>
  <c r="D12" s="1"/>
  <c r="L12"/>
  <c r="H5"/>
  <c r="J8"/>
  <c r="H17"/>
  <c r="C9"/>
  <c r="D9" s="1"/>
  <c r="C11"/>
  <c r="D11" s="1"/>
  <c r="L17"/>
  <c r="L15"/>
  <c r="L13"/>
  <c r="L11"/>
  <c r="L9"/>
  <c r="L7"/>
  <c r="N17"/>
  <c r="N15"/>
  <c r="N11"/>
  <c r="N9"/>
  <c r="F19"/>
  <c r="N5"/>
  <c r="L10"/>
  <c r="L8"/>
  <c r="L6"/>
  <c r="N8"/>
  <c r="N6"/>
  <c r="J5"/>
  <c r="H6"/>
  <c r="H8"/>
  <c r="J15"/>
  <c r="J17"/>
  <c r="C5"/>
  <c r="D5" s="1"/>
  <c r="D19" l="1"/>
</calcChain>
</file>

<file path=xl/sharedStrings.xml><?xml version="1.0" encoding="utf-8"?>
<sst xmlns="http://schemas.openxmlformats.org/spreadsheetml/2006/main" count="38" uniqueCount="30">
  <si>
    <t>GLASALO</t>
  </si>
  <si>
    <t>BIRAČKO MJESTO</t>
  </si>
  <si>
    <t>UPISANO</t>
  </si>
  <si>
    <t>#</t>
  </si>
  <si>
    <t>%</t>
  </si>
  <si>
    <t>NEVAŽEĆIH</t>
  </si>
  <si>
    <t>VAŽEĆIH</t>
  </si>
  <si>
    <t>Pregrada</t>
  </si>
  <si>
    <t>Pregrada Vrhi</t>
  </si>
  <si>
    <t>Bušin</t>
  </si>
  <si>
    <t>Klenice</t>
  </si>
  <si>
    <t>Valentinovo</t>
  </si>
  <si>
    <t>Sopot</t>
  </si>
  <si>
    <t>Vinagora</t>
  </si>
  <si>
    <t>Stipernica</t>
  </si>
  <si>
    <t>Gorjakovo</t>
  </si>
  <si>
    <t>Cigrovec</t>
  </si>
  <si>
    <t>Benkovo</t>
  </si>
  <si>
    <t>Plemenšćina</t>
  </si>
  <si>
    <t>Kostel</t>
  </si>
  <si>
    <t>Kapac</t>
  </si>
  <si>
    <t>UKUPNO</t>
  </si>
  <si>
    <t>Hohnjec</t>
  </si>
  <si>
    <t>Pogačić</t>
  </si>
  <si>
    <t>Vešligaj</t>
  </si>
  <si>
    <t>1.</t>
  </si>
  <si>
    <t>2.</t>
  </si>
  <si>
    <t>3.</t>
  </si>
  <si>
    <t>4.</t>
  </si>
  <si>
    <r>
      <t xml:space="preserve">REZULTATI IZBORA ZA </t>
    </r>
    <r>
      <rPr>
        <b/>
        <sz val="18"/>
        <color rgb="FFC00000"/>
        <rFont val="Arial"/>
        <family val="2"/>
        <charset val="238"/>
      </rPr>
      <t>GRADONAČELNIKA</t>
    </r>
    <r>
      <rPr>
        <sz val="18"/>
        <rFont val="Arial"/>
        <family val="2"/>
        <charset val="238"/>
      </rPr>
      <t xml:space="preserve"> GRADA PREGRADE 19.05.2013.</t>
    </r>
  </si>
</sst>
</file>

<file path=xl/styles.xml><?xml version="1.0" encoding="utf-8"?>
<styleSheet xmlns="http://schemas.openxmlformats.org/spreadsheetml/2006/main">
  <numFmts count="1">
    <numFmt numFmtId="164" formatCode="0.0%"/>
  </numFmts>
  <fonts count="14">
    <font>
      <sz val="10"/>
      <name val="Arial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3"/>
      <name val="Arial"/>
      <family val="2"/>
      <charset val="238"/>
    </font>
    <font>
      <b/>
      <sz val="1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3"/>
      <color theme="0"/>
      <name val="Arial"/>
      <family val="2"/>
      <charset val="238"/>
    </font>
    <font>
      <sz val="16"/>
      <color theme="0"/>
      <name val="Arial"/>
      <family val="2"/>
      <charset val="238"/>
    </font>
    <font>
      <b/>
      <sz val="18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"/>
      <family val="2"/>
      <charset val="238"/>
    </font>
    <font>
      <b/>
      <sz val="18"/>
      <color rgb="FFC00000"/>
      <name val="Arial"/>
      <family val="2"/>
      <charset val="238"/>
    </font>
    <font>
      <sz val="1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8" fillId="6" borderId="11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9" fillId="6" borderId="14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1" fontId="2" fillId="3" borderId="16" xfId="0" applyNumberFormat="1" applyFont="1" applyFill="1" applyBorder="1"/>
    <xf numFmtId="1" fontId="6" fillId="5" borderId="16" xfId="0" applyNumberFormat="1" applyFont="1" applyFill="1" applyBorder="1" applyAlignment="1">
      <alignment horizontal="right"/>
    </xf>
    <xf numFmtId="0" fontId="1" fillId="0" borderId="1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10" fontId="10" fillId="8" borderId="22" xfId="0" applyNumberFormat="1" applyFont="1" applyFill="1" applyBorder="1"/>
    <xf numFmtId="1" fontId="2" fillId="3" borderId="24" xfId="0" applyNumberFormat="1" applyFont="1" applyFill="1" applyBorder="1"/>
    <xf numFmtId="1" fontId="6" fillId="5" borderId="24" xfId="0" applyNumberFormat="1" applyFont="1" applyFill="1" applyBorder="1" applyAlignment="1">
      <alignment horizontal="right"/>
    </xf>
    <xf numFmtId="10" fontId="10" fillId="8" borderId="25" xfId="0" applyNumberFormat="1" applyFont="1" applyFill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2" fillId="0" borderId="18" xfId="0" applyFont="1" applyFill="1" applyBorder="1" applyAlignment="1">
      <alignment horizontal="center"/>
    </xf>
    <xf numFmtId="1" fontId="6" fillId="5" borderId="21" xfId="0" applyNumberFormat="1" applyFont="1" applyFill="1" applyBorder="1"/>
    <xf numFmtId="10" fontId="10" fillId="6" borderId="22" xfId="0" applyNumberFormat="1" applyFont="1" applyFill="1" applyBorder="1"/>
    <xf numFmtId="1" fontId="6" fillId="5" borderId="23" xfId="0" applyNumberFormat="1" applyFont="1" applyFill="1" applyBorder="1"/>
    <xf numFmtId="10" fontId="10" fillId="6" borderId="25" xfId="0" applyNumberFormat="1" applyFont="1" applyFill="1" applyBorder="1"/>
    <xf numFmtId="10" fontId="10" fillId="7" borderId="22" xfId="0" applyNumberFormat="1" applyFont="1" applyFill="1" applyBorder="1"/>
    <xf numFmtId="10" fontId="10" fillId="7" borderId="25" xfId="0" applyNumberFormat="1" applyFont="1" applyFill="1" applyBorder="1"/>
    <xf numFmtId="10" fontId="10" fillId="9" borderId="22" xfId="0" applyNumberFormat="1" applyFont="1" applyFill="1" applyBorder="1"/>
    <xf numFmtId="10" fontId="10" fillId="9" borderId="25" xfId="0" applyNumberFormat="1" applyFont="1" applyFill="1" applyBorder="1"/>
    <xf numFmtId="0" fontId="8" fillId="6" borderId="13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11" fillId="0" borderId="0" xfId="0" applyFont="1"/>
    <xf numFmtId="1" fontId="11" fillId="2" borderId="21" xfId="0" applyNumberFormat="1" applyFont="1" applyFill="1" applyBorder="1"/>
    <xf numFmtId="10" fontId="11" fillId="2" borderId="16" xfId="0" applyNumberFormat="1" applyFont="1" applyFill="1" applyBorder="1" applyAlignment="1">
      <alignment horizontal="right"/>
    </xf>
    <xf numFmtId="1" fontId="11" fillId="2" borderId="22" xfId="0" applyNumberFormat="1" applyFont="1" applyFill="1" applyBorder="1"/>
    <xf numFmtId="1" fontId="11" fillId="2" borderId="23" xfId="0" applyNumberFormat="1" applyFont="1" applyFill="1" applyBorder="1"/>
    <xf numFmtId="10" fontId="11" fillId="2" borderId="24" xfId="0" applyNumberFormat="1" applyFont="1" applyFill="1" applyBorder="1" applyAlignment="1">
      <alignment horizontal="right"/>
    </xf>
    <xf numFmtId="1" fontId="11" fillId="2" borderId="25" xfId="0" applyNumberFormat="1" applyFont="1" applyFill="1" applyBorder="1"/>
    <xf numFmtId="0" fontId="11" fillId="0" borderId="5" xfId="0" applyFont="1" applyBorder="1"/>
    <xf numFmtId="0" fontId="11" fillId="0" borderId="6" xfId="0" applyFont="1" applyBorder="1"/>
    <xf numFmtId="0" fontId="11" fillId="0" borderId="30" xfId="0" applyFont="1" applyBorder="1"/>
    <xf numFmtId="0" fontId="11" fillId="4" borderId="9" xfId="0" applyFont="1" applyFill="1" applyBorder="1" applyAlignment="1">
      <alignment horizontal="right"/>
    </xf>
    <xf numFmtId="1" fontId="11" fillId="4" borderId="30" xfId="0" applyNumberFormat="1" applyFont="1" applyFill="1" applyBorder="1" applyAlignment="1">
      <alignment horizontal="right"/>
    </xf>
    <xf numFmtId="1" fontId="11" fillId="4" borderId="10" xfId="0" applyNumberFormat="1" applyFont="1" applyFill="1" applyBorder="1"/>
    <xf numFmtId="0" fontId="11" fillId="0" borderId="14" xfId="0" applyFont="1" applyFill="1" applyBorder="1"/>
    <xf numFmtId="10" fontId="11" fillId="0" borderId="10" xfId="0" applyNumberFormat="1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" fontId="4" fillId="2" borderId="8" xfId="0" applyNumberFormat="1" applyFont="1" applyFill="1" applyBorder="1" applyAlignment="1">
      <alignment vertical="center"/>
    </xf>
    <xf numFmtId="1" fontId="4" fillId="2" borderId="30" xfId="0" applyNumberFormat="1" applyFont="1" applyFill="1" applyBorder="1" applyAlignment="1">
      <alignment vertical="center"/>
    </xf>
    <xf numFmtId="10" fontId="4" fillId="2" borderId="9" xfId="0" applyNumberFormat="1" applyFont="1" applyFill="1" applyBorder="1" applyAlignment="1">
      <alignment horizontal="right" vertical="center"/>
    </xf>
    <xf numFmtId="1" fontId="4" fillId="2" borderId="31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1" fontId="7" fillId="6" borderId="8" xfId="0" applyNumberFormat="1" applyFont="1" applyFill="1" applyBorder="1" applyAlignment="1">
      <alignment vertical="center"/>
    </xf>
    <xf numFmtId="164" fontId="7" fillId="6" borderId="10" xfId="0" applyNumberFormat="1" applyFont="1" applyFill="1" applyBorder="1" applyAlignment="1">
      <alignment vertical="center"/>
    </xf>
    <xf numFmtId="1" fontId="7" fillId="7" borderId="8" xfId="0" applyNumberFormat="1" applyFont="1" applyFill="1" applyBorder="1" applyAlignment="1">
      <alignment vertical="center"/>
    </xf>
    <xf numFmtId="164" fontId="7" fillId="7" borderId="10" xfId="0" applyNumberFormat="1" applyFont="1" applyFill="1" applyBorder="1" applyAlignment="1">
      <alignment vertical="center"/>
    </xf>
    <xf numFmtId="1" fontId="7" fillId="9" borderId="8" xfId="0" applyNumberFormat="1" applyFont="1" applyFill="1" applyBorder="1" applyAlignment="1">
      <alignment vertical="center"/>
    </xf>
    <xf numFmtId="164" fontId="7" fillId="9" borderId="10" xfId="0" applyNumberFormat="1" applyFont="1" applyFill="1" applyBorder="1" applyAlignment="1">
      <alignment vertical="center"/>
    </xf>
    <xf numFmtId="1" fontId="7" fillId="8" borderId="14" xfId="0" applyNumberFormat="1" applyFont="1" applyFill="1" applyBorder="1" applyAlignment="1">
      <alignment vertical="center"/>
    </xf>
    <xf numFmtId="164" fontId="7" fillId="8" borderId="29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969"/>
      <color rgb="FFFF3F3F"/>
      <color rgb="FFFF0000"/>
      <color rgb="FFFF3300"/>
      <color rgb="FFFF5050"/>
      <color rgb="FFF0EA00"/>
      <color rgb="FF00CCFF"/>
      <color rgb="FFFF7171"/>
      <color rgb="FFFFFF99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plotArea>
      <c:layout>
        <c:manualLayout>
          <c:layoutTarget val="inner"/>
          <c:xMode val="edge"/>
          <c:yMode val="edge"/>
          <c:x val="0.1754859088189149"/>
          <c:y val="1.7322334708161483E-2"/>
          <c:w val="0.63304997582092271"/>
          <c:h val="0.9538641003207936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0EA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CS"/>
              </a:p>
            </c:txPr>
            <c:showCatName val="1"/>
            <c:showPercent val="1"/>
            <c:showLeaderLines val="1"/>
          </c:dLbls>
          <c:cat>
            <c:strRef>
              <c:f>(Rezultati!$G$3,Rezultati!$I$3,Rezultati!$K$3,Rezultati!$M$3)</c:f>
              <c:strCache>
                <c:ptCount val="4"/>
                <c:pt idx="0">
                  <c:v>Hohnjec</c:v>
                </c:pt>
                <c:pt idx="1">
                  <c:v>Kapac</c:v>
                </c:pt>
                <c:pt idx="2">
                  <c:v>Pogačić</c:v>
                </c:pt>
                <c:pt idx="3">
                  <c:v>Vešligaj</c:v>
                </c:pt>
              </c:strCache>
            </c:strRef>
          </c:cat>
          <c:val>
            <c:numRef>
              <c:f>(Rezultati!$H$19,Rezultati!$J$19,Rezultati!$L$19,Rezultati!$N$19)</c:f>
              <c:numCache>
                <c:formatCode>0.0%</c:formatCode>
                <c:ptCount val="4"/>
                <c:pt idx="0">
                  <c:v>0.17717086834733894</c:v>
                </c:pt>
                <c:pt idx="1">
                  <c:v>0.34593837535014005</c:v>
                </c:pt>
                <c:pt idx="2">
                  <c:v>5.0420168067226892E-2</c:v>
                </c:pt>
                <c:pt idx="3">
                  <c:v>0.4061624649859944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chemeClr val="bg1">
        <a:lumMod val="85000"/>
      </a:schemeClr>
    </a:solidFill>
    <a:ln w="3175" cap="rnd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CS"/>
    </a:p>
  </c:txPr>
  <c:printSettings>
    <c:headerFooter alignWithMargins="0"/>
    <c:pageMargins b="1" l="0.75000000000000122" r="0.750000000000001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19</xdr:row>
      <xdr:rowOff>133351</xdr:rowOff>
    </xdr:from>
    <xdr:to>
      <xdr:col>10</xdr:col>
      <xdr:colOff>171451</xdr:colOff>
      <xdr:row>37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25"/>
  <sheetViews>
    <sheetView tabSelected="1" zoomScale="80" zoomScaleNormal="80" workbookViewId="0">
      <selection sqref="A1:N1"/>
    </sheetView>
  </sheetViews>
  <sheetFormatPr defaultRowHeight="12.75"/>
  <cols>
    <col min="1" max="1" width="17.85546875" style="43" customWidth="1"/>
    <col min="2" max="3" width="9.140625" style="43"/>
    <col min="4" max="4" width="9.7109375" style="43" customWidth="1"/>
    <col min="5" max="5" width="11.140625" style="43" customWidth="1"/>
    <col min="6" max="6" width="10.140625" style="43" customWidth="1"/>
    <col min="7" max="16384" width="9.140625" style="43"/>
  </cols>
  <sheetData>
    <row r="1" spans="1:14" ht="27" customHeight="1" thickBot="1">
      <c r="A1" s="58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</row>
    <row r="2" spans="1:14" ht="27" customHeight="1">
      <c r="A2" s="5"/>
      <c r="B2" s="3" t="s">
        <v>0</v>
      </c>
      <c r="C2" s="3"/>
      <c r="D2" s="3"/>
      <c r="E2" s="3"/>
      <c r="F2" s="4"/>
      <c r="G2" s="1" t="s">
        <v>25</v>
      </c>
      <c r="H2" s="31"/>
      <c r="I2" s="33" t="s">
        <v>26</v>
      </c>
      <c r="J2" s="34"/>
      <c r="K2" s="37" t="s">
        <v>27</v>
      </c>
      <c r="L2" s="38"/>
      <c r="M2" s="41" t="s">
        <v>28</v>
      </c>
      <c r="N2" s="2"/>
    </row>
    <row r="3" spans="1:14" ht="24" thickBot="1">
      <c r="A3" s="10"/>
      <c r="B3" s="11"/>
      <c r="C3" s="11"/>
      <c r="D3" s="11"/>
      <c r="E3" s="11"/>
      <c r="F3" s="12"/>
      <c r="G3" s="6" t="s">
        <v>22</v>
      </c>
      <c r="H3" s="32"/>
      <c r="I3" s="35" t="s">
        <v>20</v>
      </c>
      <c r="J3" s="36"/>
      <c r="K3" s="39" t="s">
        <v>23</v>
      </c>
      <c r="L3" s="40"/>
      <c r="M3" s="42" t="s">
        <v>24</v>
      </c>
      <c r="N3" s="7"/>
    </row>
    <row r="4" spans="1:14">
      <c r="A4" s="19" t="s">
        <v>1</v>
      </c>
      <c r="B4" s="22" t="s">
        <v>2</v>
      </c>
      <c r="C4" s="13" t="s">
        <v>3</v>
      </c>
      <c r="D4" s="13" t="s">
        <v>4</v>
      </c>
      <c r="E4" s="13" t="s">
        <v>5</v>
      </c>
      <c r="F4" s="14" t="s">
        <v>6</v>
      </c>
      <c r="G4" s="22" t="s">
        <v>3</v>
      </c>
      <c r="H4" s="14" t="s">
        <v>4</v>
      </c>
      <c r="I4" s="22" t="s">
        <v>3</v>
      </c>
      <c r="J4" s="14" t="s">
        <v>4</v>
      </c>
      <c r="K4" s="22" t="s">
        <v>3</v>
      </c>
      <c r="L4" s="14" t="s">
        <v>4</v>
      </c>
      <c r="M4" s="22" t="s">
        <v>3</v>
      </c>
      <c r="N4" s="14" t="s">
        <v>4</v>
      </c>
    </row>
    <row r="5" spans="1:14" ht="15">
      <c r="A5" s="20" t="s">
        <v>7</v>
      </c>
      <c r="B5" s="44">
        <v>1469</v>
      </c>
      <c r="C5" s="8">
        <f>E5+F5</f>
        <v>865</v>
      </c>
      <c r="D5" s="45">
        <f t="shared" ref="D5:D17" si="0">C5/B5</f>
        <v>0.5888359428182437</v>
      </c>
      <c r="E5" s="9"/>
      <c r="F5" s="46">
        <f>SUM(G5,I5,K5,M5)</f>
        <v>865</v>
      </c>
      <c r="G5" s="23">
        <v>136</v>
      </c>
      <c r="H5" s="24">
        <f t="shared" ref="H5:H17" si="1">G5/F5</f>
        <v>0.15722543352601157</v>
      </c>
      <c r="I5" s="23">
        <v>318</v>
      </c>
      <c r="J5" s="27">
        <f t="shared" ref="J5:J17" si="2">I5/F5</f>
        <v>0.36763005780346819</v>
      </c>
      <c r="K5" s="23">
        <v>69</v>
      </c>
      <c r="L5" s="29">
        <f>K5/F5</f>
        <v>7.9768786127167632E-2</v>
      </c>
      <c r="M5" s="23">
        <v>342</v>
      </c>
      <c r="N5" s="15">
        <f>M5/F5</f>
        <v>0.39537572254335263</v>
      </c>
    </row>
    <row r="6" spans="1:14" ht="15">
      <c r="A6" s="20" t="s">
        <v>8</v>
      </c>
      <c r="B6" s="44">
        <v>335</v>
      </c>
      <c r="C6" s="8">
        <f t="shared" ref="C6:C17" si="3">E6+F6</f>
        <v>148</v>
      </c>
      <c r="D6" s="45">
        <f t="shared" si="0"/>
        <v>0.44179104477611941</v>
      </c>
      <c r="E6" s="9"/>
      <c r="F6" s="46">
        <f t="shared" ref="F6:F17" si="4">SUM(G6,I6,K6,M6)</f>
        <v>148</v>
      </c>
      <c r="G6" s="23">
        <v>32</v>
      </c>
      <c r="H6" s="24">
        <f t="shared" si="1"/>
        <v>0.21621621621621623</v>
      </c>
      <c r="I6" s="23">
        <v>30</v>
      </c>
      <c r="J6" s="27">
        <f t="shared" si="2"/>
        <v>0.20270270270270271</v>
      </c>
      <c r="K6" s="23">
        <v>5</v>
      </c>
      <c r="L6" s="29">
        <f t="shared" ref="L6:L17" si="5">K6/F6</f>
        <v>3.3783783783783786E-2</v>
      </c>
      <c r="M6" s="23">
        <v>81</v>
      </c>
      <c r="N6" s="15">
        <f t="shared" ref="N6:N17" si="6">M6/F6</f>
        <v>0.54729729729729726</v>
      </c>
    </row>
    <row r="7" spans="1:14" ht="15">
      <c r="A7" s="20" t="s">
        <v>9</v>
      </c>
      <c r="B7" s="44">
        <v>121</v>
      </c>
      <c r="C7" s="8">
        <f t="shared" si="3"/>
        <v>52</v>
      </c>
      <c r="D7" s="45">
        <f t="shared" si="0"/>
        <v>0.42975206611570249</v>
      </c>
      <c r="E7" s="9"/>
      <c r="F7" s="46">
        <f t="shared" si="4"/>
        <v>52</v>
      </c>
      <c r="G7" s="23">
        <v>12</v>
      </c>
      <c r="H7" s="24">
        <f t="shared" si="1"/>
        <v>0.23076923076923078</v>
      </c>
      <c r="I7" s="23">
        <v>32</v>
      </c>
      <c r="J7" s="27">
        <f t="shared" si="2"/>
        <v>0.61538461538461542</v>
      </c>
      <c r="K7" s="23">
        <v>1</v>
      </c>
      <c r="L7" s="29">
        <f t="shared" si="5"/>
        <v>1.9230769230769232E-2</v>
      </c>
      <c r="M7" s="23">
        <v>7</v>
      </c>
      <c r="N7" s="15">
        <f t="shared" si="6"/>
        <v>0.13461538461538461</v>
      </c>
    </row>
    <row r="8" spans="1:14" ht="15">
      <c r="A8" s="20" t="s">
        <v>10</v>
      </c>
      <c r="B8" s="44">
        <v>77</v>
      </c>
      <c r="C8" s="8">
        <f t="shared" si="3"/>
        <v>53</v>
      </c>
      <c r="D8" s="45">
        <f t="shared" si="0"/>
        <v>0.68831168831168832</v>
      </c>
      <c r="E8" s="9"/>
      <c r="F8" s="46">
        <f t="shared" si="4"/>
        <v>53</v>
      </c>
      <c r="G8" s="23">
        <v>14</v>
      </c>
      <c r="H8" s="24">
        <f t="shared" si="1"/>
        <v>0.26415094339622641</v>
      </c>
      <c r="I8" s="23">
        <v>19</v>
      </c>
      <c r="J8" s="27">
        <f t="shared" si="2"/>
        <v>0.35849056603773582</v>
      </c>
      <c r="K8" s="23">
        <v>1</v>
      </c>
      <c r="L8" s="29">
        <f t="shared" si="5"/>
        <v>1.8867924528301886E-2</v>
      </c>
      <c r="M8" s="23">
        <v>19</v>
      </c>
      <c r="N8" s="15">
        <f t="shared" si="6"/>
        <v>0.35849056603773582</v>
      </c>
    </row>
    <row r="9" spans="1:14" ht="15">
      <c r="A9" s="20" t="s">
        <v>11</v>
      </c>
      <c r="B9" s="44">
        <v>132</v>
      </c>
      <c r="C9" s="8">
        <f t="shared" si="3"/>
        <v>81</v>
      </c>
      <c r="D9" s="45">
        <f t="shared" si="0"/>
        <v>0.61363636363636365</v>
      </c>
      <c r="E9" s="9"/>
      <c r="F9" s="46">
        <f t="shared" si="4"/>
        <v>81</v>
      </c>
      <c r="G9" s="23">
        <v>18</v>
      </c>
      <c r="H9" s="24">
        <f t="shared" si="1"/>
        <v>0.22222222222222221</v>
      </c>
      <c r="I9" s="23">
        <v>47</v>
      </c>
      <c r="J9" s="27">
        <f t="shared" si="2"/>
        <v>0.58024691358024694</v>
      </c>
      <c r="K9" s="23">
        <v>0</v>
      </c>
      <c r="L9" s="29">
        <f t="shared" si="5"/>
        <v>0</v>
      </c>
      <c r="M9" s="23">
        <v>16</v>
      </c>
      <c r="N9" s="15">
        <f t="shared" si="6"/>
        <v>0.19753086419753085</v>
      </c>
    </row>
    <row r="10" spans="1:14" ht="15">
      <c r="A10" s="20" t="s">
        <v>12</v>
      </c>
      <c r="B10" s="44">
        <v>582</v>
      </c>
      <c r="C10" s="8">
        <f t="shared" si="3"/>
        <v>334</v>
      </c>
      <c r="D10" s="45">
        <f t="shared" si="0"/>
        <v>0.57388316151202745</v>
      </c>
      <c r="E10" s="9"/>
      <c r="F10" s="46">
        <f t="shared" si="4"/>
        <v>334</v>
      </c>
      <c r="G10" s="23">
        <v>37</v>
      </c>
      <c r="H10" s="24">
        <f t="shared" si="1"/>
        <v>0.11077844311377245</v>
      </c>
      <c r="I10" s="23">
        <v>132</v>
      </c>
      <c r="J10" s="27">
        <f t="shared" si="2"/>
        <v>0.39520958083832336</v>
      </c>
      <c r="K10" s="23">
        <v>32</v>
      </c>
      <c r="L10" s="29">
        <f t="shared" si="5"/>
        <v>9.580838323353294E-2</v>
      </c>
      <c r="M10" s="23">
        <v>133</v>
      </c>
      <c r="N10" s="15">
        <f t="shared" si="6"/>
        <v>0.39820359281437123</v>
      </c>
    </row>
    <row r="11" spans="1:14" ht="15">
      <c r="A11" s="20" t="s">
        <v>13</v>
      </c>
      <c r="B11" s="44">
        <v>455</v>
      </c>
      <c r="C11" s="8">
        <f t="shared" si="3"/>
        <v>179</v>
      </c>
      <c r="D11" s="45">
        <f t="shared" si="0"/>
        <v>0.3934065934065934</v>
      </c>
      <c r="E11" s="9"/>
      <c r="F11" s="46">
        <f t="shared" si="4"/>
        <v>179</v>
      </c>
      <c r="G11" s="23">
        <v>27</v>
      </c>
      <c r="H11" s="24">
        <f t="shared" si="1"/>
        <v>0.15083798882681565</v>
      </c>
      <c r="I11" s="23">
        <v>73</v>
      </c>
      <c r="J11" s="27">
        <f t="shared" si="2"/>
        <v>0.40782122905027934</v>
      </c>
      <c r="K11" s="23">
        <v>4</v>
      </c>
      <c r="L11" s="29">
        <f t="shared" si="5"/>
        <v>2.23463687150838E-2</v>
      </c>
      <c r="M11" s="23">
        <v>75</v>
      </c>
      <c r="N11" s="15">
        <f t="shared" si="6"/>
        <v>0.41899441340782123</v>
      </c>
    </row>
    <row r="12" spans="1:14" ht="15">
      <c r="A12" s="20" t="s">
        <v>14</v>
      </c>
      <c r="B12" s="44">
        <v>241</v>
      </c>
      <c r="C12" s="8">
        <f t="shared" si="3"/>
        <v>133</v>
      </c>
      <c r="D12" s="45">
        <f t="shared" si="0"/>
        <v>0.55186721991701249</v>
      </c>
      <c r="E12" s="9"/>
      <c r="F12" s="46">
        <f t="shared" si="4"/>
        <v>133</v>
      </c>
      <c r="G12" s="23">
        <v>46</v>
      </c>
      <c r="H12" s="24">
        <f t="shared" si="1"/>
        <v>0.34586466165413532</v>
      </c>
      <c r="I12" s="23">
        <v>55</v>
      </c>
      <c r="J12" s="27">
        <f t="shared" si="2"/>
        <v>0.41353383458646614</v>
      </c>
      <c r="K12" s="23">
        <v>1</v>
      </c>
      <c r="L12" s="29">
        <f t="shared" si="5"/>
        <v>7.5187969924812026E-3</v>
      </c>
      <c r="M12" s="23">
        <v>31</v>
      </c>
      <c r="N12" s="15">
        <f t="shared" si="6"/>
        <v>0.23308270676691728</v>
      </c>
    </row>
    <row r="13" spans="1:14" ht="15">
      <c r="A13" s="20" t="s">
        <v>15</v>
      </c>
      <c r="B13" s="44">
        <v>280</v>
      </c>
      <c r="C13" s="8">
        <f t="shared" si="3"/>
        <v>99</v>
      </c>
      <c r="D13" s="45">
        <f t="shared" si="0"/>
        <v>0.35357142857142859</v>
      </c>
      <c r="E13" s="9"/>
      <c r="F13" s="46">
        <f t="shared" si="4"/>
        <v>99</v>
      </c>
      <c r="G13" s="23">
        <v>25</v>
      </c>
      <c r="H13" s="24">
        <f t="shared" si="1"/>
        <v>0.25252525252525254</v>
      </c>
      <c r="I13" s="23">
        <v>32</v>
      </c>
      <c r="J13" s="27">
        <f t="shared" si="2"/>
        <v>0.32323232323232326</v>
      </c>
      <c r="K13" s="23">
        <v>14</v>
      </c>
      <c r="L13" s="29">
        <f t="shared" si="5"/>
        <v>0.14141414141414141</v>
      </c>
      <c r="M13" s="23">
        <v>28</v>
      </c>
      <c r="N13" s="15">
        <f t="shared" si="6"/>
        <v>0.28282828282828282</v>
      </c>
    </row>
    <row r="14" spans="1:14" ht="15">
      <c r="A14" s="20" t="s">
        <v>16</v>
      </c>
      <c r="B14" s="44">
        <v>289</v>
      </c>
      <c r="C14" s="8">
        <f t="shared" si="3"/>
        <v>138</v>
      </c>
      <c r="D14" s="45">
        <f t="shared" si="0"/>
        <v>0.47750865051903113</v>
      </c>
      <c r="E14" s="9"/>
      <c r="F14" s="46">
        <f t="shared" si="4"/>
        <v>138</v>
      </c>
      <c r="G14" s="23">
        <v>29</v>
      </c>
      <c r="H14" s="24">
        <f t="shared" si="1"/>
        <v>0.21014492753623187</v>
      </c>
      <c r="I14" s="23">
        <v>58</v>
      </c>
      <c r="J14" s="27">
        <f t="shared" si="2"/>
        <v>0.42028985507246375</v>
      </c>
      <c r="K14" s="23">
        <v>1</v>
      </c>
      <c r="L14" s="29">
        <f t="shared" si="5"/>
        <v>7.246376811594203E-3</v>
      </c>
      <c r="M14" s="23">
        <v>50</v>
      </c>
      <c r="N14" s="15">
        <f t="shared" si="6"/>
        <v>0.36231884057971014</v>
      </c>
    </row>
    <row r="15" spans="1:14" ht="15">
      <c r="A15" s="20" t="s">
        <v>17</v>
      </c>
      <c r="B15" s="44">
        <v>391</v>
      </c>
      <c r="C15" s="8">
        <f t="shared" si="3"/>
        <v>178</v>
      </c>
      <c r="D15" s="45">
        <f t="shared" si="0"/>
        <v>0.45524296675191817</v>
      </c>
      <c r="E15" s="9"/>
      <c r="F15" s="46">
        <f t="shared" si="4"/>
        <v>178</v>
      </c>
      <c r="G15" s="23">
        <v>47</v>
      </c>
      <c r="H15" s="24">
        <f t="shared" si="1"/>
        <v>0.2640449438202247</v>
      </c>
      <c r="I15" s="23">
        <v>65</v>
      </c>
      <c r="J15" s="27">
        <f t="shared" si="2"/>
        <v>0.3651685393258427</v>
      </c>
      <c r="K15" s="23">
        <v>6</v>
      </c>
      <c r="L15" s="29">
        <f t="shared" si="5"/>
        <v>3.3707865168539325E-2</v>
      </c>
      <c r="M15" s="23">
        <v>60</v>
      </c>
      <c r="N15" s="15">
        <f t="shared" si="6"/>
        <v>0.33707865168539325</v>
      </c>
    </row>
    <row r="16" spans="1:14" ht="15">
      <c r="A16" s="20" t="s">
        <v>18</v>
      </c>
      <c r="B16" s="44">
        <v>468</v>
      </c>
      <c r="C16" s="8">
        <f t="shared" si="3"/>
        <v>215</v>
      </c>
      <c r="D16" s="45">
        <f t="shared" si="0"/>
        <v>0.45940170940170938</v>
      </c>
      <c r="E16" s="9"/>
      <c r="F16" s="46">
        <f t="shared" si="4"/>
        <v>215</v>
      </c>
      <c r="G16" s="23">
        <v>32</v>
      </c>
      <c r="H16" s="24">
        <f t="shared" si="1"/>
        <v>0.14883720930232558</v>
      </c>
      <c r="I16" s="23">
        <v>64</v>
      </c>
      <c r="J16" s="27">
        <f t="shared" si="2"/>
        <v>0.29767441860465116</v>
      </c>
      <c r="K16" s="23">
        <v>6</v>
      </c>
      <c r="L16" s="29">
        <f t="shared" si="5"/>
        <v>2.7906976744186046E-2</v>
      </c>
      <c r="M16" s="23">
        <v>113</v>
      </c>
      <c r="N16" s="15">
        <f t="shared" si="6"/>
        <v>0.52558139534883719</v>
      </c>
    </row>
    <row r="17" spans="1:14" ht="15.75" thickBot="1">
      <c r="A17" s="21" t="s">
        <v>19</v>
      </c>
      <c r="B17" s="47">
        <v>550</v>
      </c>
      <c r="C17" s="16">
        <f t="shared" si="3"/>
        <v>323</v>
      </c>
      <c r="D17" s="48">
        <f t="shared" si="0"/>
        <v>0.58727272727272728</v>
      </c>
      <c r="E17" s="17"/>
      <c r="F17" s="49">
        <f t="shared" si="4"/>
        <v>323</v>
      </c>
      <c r="G17" s="25">
        <v>51</v>
      </c>
      <c r="H17" s="26">
        <f t="shared" si="1"/>
        <v>0.15789473684210525</v>
      </c>
      <c r="I17" s="25">
        <v>63</v>
      </c>
      <c r="J17" s="28">
        <f t="shared" si="2"/>
        <v>0.19504643962848298</v>
      </c>
      <c r="K17" s="25">
        <v>4</v>
      </c>
      <c r="L17" s="30">
        <f t="shared" si="5"/>
        <v>1.238390092879257E-2</v>
      </c>
      <c r="M17" s="25">
        <v>205</v>
      </c>
      <c r="N17" s="18">
        <f t="shared" si="6"/>
        <v>0.6346749226006192</v>
      </c>
    </row>
    <row r="18" spans="1:14" ht="13.5" thickBot="1">
      <c r="A18" s="50"/>
      <c r="B18" s="51"/>
      <c r="C18" s="52"/>
      <c r="D18" s="53"/>
      <c r="E18" s="54"/>
      <c r="F18" s="55"/>
      <c r="G18" s="56"/>
      <c r="H18" s="57"/>
      <c r="I18" s="56"/>
      <c r="J18" s="57"/>
      <c r="K18" s="56"/>
      <c r="L18" s="57"/>
      <c r="M18" s="56"/>
      <c r="N18" s="57"/>
    </row>
    <row r="19" spans="1:14" s="75" customFormat="1" ht="17.25" thickBot="1">
      <c r="A19" s="61" t="s">
        <v>21</v>
      </c>
      <c r="B19" s="62">
        <f>SUM(B5:B18)</f>
        <v>5390</v>
      </c>
      <c r="C19" s="63">
        <f>SUM(F19+E19)</f>
        <v>2856</v>
      </c>
      <c r="D19" s="64">
        <f>C19/B19</f>
        <v>0.52987012987012982</v>
      </c>
      <c r="E19" s="65">
        <v>58</v>
      </c>
      <c r="F19" s="66">
        <f>SUM(F5:F18)</f>
        <v>2798</v>
      </c>
      <c r="G19" s="67">
        <f>SUM(G5:G17)</f>
        <v>506</v>
      </c>
      <c r="H19" s="68">
        <f>G19/C19</f>
        <v>0.17717086834733894</v>
      </c>
      <c r="I19" s="69">
        <f>SUM(I5:I17)</f>
        <v>988</v>
      </c>
      <c r="J19" s="70">
        <f>I19/C19</f>
        <v>0.34593837535014005</v>
      </c>
      <c r="K19" s="71">
        <f>SUM(K5:K17)</f>
        <v>144</v>
      </c>
      <c r="L19" s="72">
        <f>K19/C19</f>
        <v>5.0420168067226892E-2</v>
      </c>
      <c r="M19" s="73">
        <f>SUM(M5:M17)</f>
        <v>1160</v>
      </c>
      <c r="N19" s="74">
        <f>M19/C19</f>
        <v>0.4061624649859944</v>
      </c>
    </row>
    <row r="25" spans="1:14">
      <c r="M25" s="76"/>
    </row>
  </sheetData>
  <mergeCells count="11">
    <mergeCell ref="A1:N1"/>
    <mergeCell ref="G2:H2"/>
    <mergeCell ref="I2:J2"/>
    <mergeCell ref="K2:L2"/>
    <mergeCell ref="M2:N2"/>
    <mergeCell ref="B2:F3"/>
    <mergeCell ref="A2:A3"/>
    <mergeCell ref="G3:H3"/>
    <mergeCell ref="I3:J3"/>
    <mergeCell ref="K3:L3"/>
    <mergeCell ref="M3:N3"/>
  </mergeCells>
  <phoneticPr fontId="3" type="noConversion"/>
  <pageMargins left="0.27559055118110237" right="0.09" top="0.31" bottom="0.12" header="0.24" footer="0.18"/>
  <pageSetup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Rezultati</vt:lpstr>
    </vt:vector>
  </TitlesOfParts>
  <Company>aubx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Kruslin</dc:creator>
  <cp:lastModifiedBy>Josip Kruslin</cp:lastModifiedBy>
  <cp:lastPrinted>2013-05-20T13:18:56Z</cp:lastPrinted>
  <dcterms:created xsi:type="dcterms:W3CDTF">2009-05-17T17:00:23Z</dcterms:created>
  <dcterms:modified xsi:type="dcterms:W3CDTF">2013-05-20T13:22:40Z</dcterms:modified>
</cp:coreProperties>
</file>