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60" windowWidth="15390" windowHeight="1590"/>
  </bookViews>
  <sheets>
    <sheet name="Zupanijska skupstina" sheetId="1" r:id="rId1"/>
  </sheets>
  <calcPr calcId="124519"/>
</workbook>
</file>

<file path=xl/calcChain.xml><?xml version="1.0" encoding="utf-8"?>
<calcChain xmlns="http://schemas.openxmlformats.org/spreadsheetml/2006/main">
  <c r="E6" i="1"/>
  <c r="E7"/>
  <c r="K7" s="1"/>
  <c r="E8"/>
  <c r="E9"/>
  <c r="K9" s="1"/>
  <c r="E10"/>
  <c r="M10" s="1"/>
  <c r="E11"/>
  <c r="C11" s="1"/>
  <c r="E12"/>
  <c r="M12" s="1"/>
  <c r="E13"/>
  <c r="M13" s="1"/>
  <c r="E14"/>
  <c r="K14" s="1"/>
  <c r="E15"/>
  <c r="M15" s="1"/>
  <c r="E16"/>
  <c r="K16" s="1"/>
  <c r="E17"/>
  <c r="K17" s="1"/>
  <c r="E5"/>
  <c r="C5" s="1"/>
  <c r="C16"/>
  <c r="C15"/>
  <c r="C14"/>
  <c r="C13"/>
  <c r="C12"/>
  <c r="C10"/>
  <c r="C9"/>
  <c r="C8"/>
  <c r="C7"/>
  <c r="C6"/>
  <c r="D19"/>
  <c r="L19"/>
  <c r="J19"/>
  <c r="H19"/>
  <c r="F19"/>
  <c r="B19"/>
  <c r="I14"/>
  <c r="G12"/>
  <c r="K11"/>
  <c r="K10"/>
  <c r="G10"/>
  <c r="M9"/>
  <c r="M8"/>
  <c r="K8"/>
  <c r="I8"/>
  <c r="G8"/>
  <c r="M7"/>
  <c r="M6"/>
  <c r="K6"/>
  <c r="I6"/>
  <c r="G6"/>
  <c r="M17" l="1"/>
  <c r="C17"/>
  <c r="G11"/>
  <c r="I11"/>
  <c r="M11"/>
  <c r="G15"/>
  <c r="K15"/>
  <c r="I15"/>
  <c r="I7"/>
  <c r="G7"/>
  <c r="I17"/>
  <c r="G17"/>
  <c r="I9"/>
  <c r="G9"/>
  <c r="G13"/>
  <c r="K13"/>
  <c r="I13"/>
  <c r="G5"/>
  <c r="K5"/>
  <c r="I5"/>
  <c r="M5"/>
  <c r="K12"/>
  <c r="I16"/>
  <c r="I10"/>
  <c r="I12"/>
  <c r="M14"/>
  <c r="M16"/>
  <c r="G14"/>
  <c r="G16"/>
  <c r="C19"/>
  <c r="E19" s="1"/>
  <c r="M19" s="1"/>
  <c r="K19" l="1"/>
  <c r="I19"/>
  <c r="G19"/>
</calcChain>
</file>

<file path=xl/sharedStrings.xml><?xml version="1.0" encoding="utf-8"?>
<sst xmlns="http://schemas.openxmlformats.org/spreadsheetml/2006/main" count="37" uniqueCount="30">
  <si>
    <t>HDZ</t>
  </si>
  <si>
    <t>BIRAČKO MJESTO</t>
  </si>
  <si>
    <t>UPISANO</t>
  </si>
  <si>
    <t>NEVAŽEĆIH</t>
  </si>
  <si>
    <t>VAŽEĆIH</t>
  </si>
  <si>
    <t>#</t>
  </si>
  <si>
    <t>%</t>
  </si>
  <si>
    <t>Pregrada</t>
  </si>
  <si>
    <t>Pregrada Vrhi</t>
  </si>
  <si>
    <t>Bušin</t>
  </si>
  <si>
    <t>Klenice</t>
  </si>
  <si>
    <t>Valentinovo</t>
  </si>
  <si>
    <t>Sopot</t>
  </si>
  <si>
    <t>Vinagora</t>
  </si>
  <si>
    <t>Stipernica</t>
  </si>
  <si>
    <t>Gorjakovo</t>
  </si>
  <si>
    <t>Cigrovec</t>
  </si>
  <si>
    <t>Benkovo</t>
  </si>
  <si>
    <t>Plemenšćina</t>
  </si>
  <si>
    <t>Kostel</t>
  </si>
  <si>
    <t>UKUPNO</t>
  </si>
  <si>
    <t>GLASALO</t>
  </si>
  <si>
    <t>A-HSS</t>
  </si>
  <si>
    <t>LABURISTI</t>
  </si>
  <si>
    <t>SDP</t>
  </si>
  <si>
    <t>1.</t>
  </si>
  <si>
    <t>2.</t>
  </si>
  <si>
    <t>3.</t>
  </si>
  <si>
    <t>4.</t>
  </si>
  <si>
    <r>
      <t xml:space="preserve">REZULTATI IZBORA ZA </t>
    </r>
    <r>
      <rPr>
        <b/>
        <sz val="14"/>
        <color rgb="FFC00000"/>
        <rFont val="Arial"/>
        <family val="2"/>
        <charset val="238"/>
      </rPr>
      <t>ŽUPANIJSKU SKUPŠTINU</t>
    </r>
    <r>
      <rPr>
        <sz val="14"/>
        <rFont val="Arial"/>
        <family val="2"/>
        <charset val="238"/>
      </rPr>
      <t xml:space="preserve"> NA PODRUČJU GRADA PREGRADE 19.05.2013.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</si>
</sst>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0"/>
      <name val="Arial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24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6"/>
      <name val="Arial"/>
      <family val="2"/>
      <charset val="238"/>
    </font>
    <font>
      <sz val="16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sz val="20"/>
      <color theme="0"/>
      <name val="Arial"/>
      <family val="2"/>
      <charset val="238"/>
    </font>
    <font>
      <b/>
      <sz val="2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4"/>
      <name val="Arial"/>
      <family val="2"/>
      <charset val="238"/>
    </font>
    <font>
      <b/>
      <sz val="14"/>
      <color rgb="FFC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5" fillId="0" borderId="0" xfId="0" applyFont="1"/>
    <xf numFmtId="0" fontId="6" fillId="0" borderId="10" xfId="0" applyFont="1" applyBorder="1"/>
    <xf numFmtId="0" fontId="6" fillId="0" borderId="0" xfId="0" applyFont="1"/>
    <xf numFmtId="1" fontId="0" fillId="3" borderId="12" xfId="0" applyNumberFormat="1" applyFill="1" applyBorder="1" applyAlignment="1">
      <alignment horizontal="right"/>
    </xf>
    <xf numFmtId="1" fontId="0" fillId="0" borderId="12" xfId="0" applyNumberFormat="1" applyBorder="1"/>
    <xf numFmtId="1" fontId="8" fillId="2" borderId="13" xfId="0" applyNumberFormat="1" applyFont="1" applyFill="1" applyBorder="1" applyAlignment="1">
      <alignment horizontal="right"/>
    </xf>
    <xf numFmtId="1" fontId="8" fillId="2" borderId="9" xfId="0" applyNumberFormat="1" applyFont="1" applyFill="1" applyBorder="1"/>
    <xf numFmtId="1" fontId="8" fillId="2" borderId="11" xfId="0" applyNumberFormat="1" applyFont="1" applyFill="1" applyBorder="1"/>
    <xf numFmtId="0" fontId="12" fillId="7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0" fillId="0" borderId="22" xfId="0" applyNumberFormat="1" applyBorder="1"/>
    <xf numFmtId="1" fontId="7" fillId="4" borderId="22" xfId="0" applyNumberFormat="1" applyFont="1" applyFill="1" applyBorder="1" applyAlignment="1">
      <alignment horizontal="right"/>
    </xf>
    <xf numFmtId="0" fontId="3" fillId="0" borderId="23" xfId="0" applyFont="1" applyBorder="1"/>
    <xf numFmtId="0" fontId="3" fillId="0" borderId="24" xfId="0" applyFont="1" applyBorder="1"/>
    <xf numFmtId="0" fontId="2" fillId="0" borderId="19" xfId="0" applyFont="1" applyFill="1" applyBorder="1" applyAlignment="1">
      <alignment horizontal="center" vertical="center"/>
    </xf>
    <xf numFmtId="10" fontId="0" fillId="0" borderId="8" xfId="0" applyNumberFormat="1" applyFill="1" applyBorder="1"/>
    <xf numFmtId="1" fontId="0" fillId="2" borderId="15" xfId="0" applyNumberFormat="1" applyFill="1" applyBorder="1"/>
    <xf numFmtId="1" fontId="0" fillId="0" borderId="25" xfId="0" applyNumberFormat="1" applyBorder="1"/>
    <xf numFmtId="1" fontId="7" fillId="4" borderId="25" xfId="0" applyNumberFormat="1" applyFont="1" applyFill="1" applyBorder="1" applyAlignment="1">
      <alignment horizontal="right"/>
    </xf>
    <xf numFmtId="10" fontId="13" fillId="7" borderId="26" xfId="0" applyNumberFormat="1" applyFont="1" applyFill="1" applyBorder="1"/>
    <xf numFmtId="1" fontId="0" fillId="2" borderId="27" xfId="0" applyNumberFormat="1" applyFill="1" applyBorder="1"/>
    <xf numFmtId="10" fontId="13" fillId="7" borderId="28" xfId="0" applyNumberFormat="1" applyFont="1" applyFill="1" applyBorder="1"/>
    <xf numFmtId="1" fontId="0" fillId="2" borderId="29" xfId="0" applyNumberFormat="1" applyFill="1" applyBorder="1"/>
    <xf numFmtId="1" fontId="0" fillId="0" borderId="30" xfId="0" applyNumberFormat="1" applyBorder="1"/>
    <xf numFmtId="1" fontId="7" fillId="4" borderId="30" xfId="0" applyNumberFormat="1" applyFont="1" applyFill="1" applyBorder="1" applyAlignment="1">
      <alignment horizontal="right"/>
    </xf>
    <xf numFmtId="10" fontId="13" fillId="7" borderId="14" xfId="0" applyNumberFormat="1" applyFont="1" applyFill="1" applyBorder="1"/>
    <xf numFmtId="1" fontId="0" fillId="2" borderId="31" xfId="0" applyNumberFormat="1" applyFill="1" applyBorder="1"/>
    <xf numFmtId="1" fontId="0" fillId="2" borderId="32" xfId="0" applyNumberFormat="1" applyFill="1" applyBorder="1"/>
    <xf numFmtId="1" fontId="0" fillId="2" borderId="33" xfId="0" applyNumberFormat="1" applyFill="1" applyBorder="1"/>
    <xf numFmtId="1" fontId="0" fillId="3" borderId="7" xfId="0" applyNumberFormat="1" applyFill="1" applyBorder="1"/>
    <xf numFmtId="1" fontId="7" fillId="4" borderId="15" xfId="0" applyNumberFormat="1" applyFont="1" applyFill="1" applyBorder="1"/>
    <xf numFmtId="10" fontId="13" fillId="5" borderId="26" xfId="0" applyNumberFormat="1" applyFont="1" applyFill="1" applyBorder="1"/>
    <xf numFmtId="1" fontId="7" fillId="4" borderId="27" xfId="0" applyNumberFormat="1" applyFont="1" applyFill="1" applyBorder="1"/>
    <xf numFmtId="10" fontId="13" fillId="5" borderId="28" xfId="0" applyNumberFormat="1" applyFont="1" applyFill="1" applyBorder="1"/>
    <xf numFmtId="1" fontId="7" fillId="4" borderId="29" xfId="0" applyNumberFormat="1" applyFont="1" applyFill="1" applyBorder="1"/>
    <xf numFmtId="10" fontId="13" fillId="5" borderId="14" xfId="0" applyNumberFormat="1" applyFont="1" applyFill="1" applyBorder="1"/>
    <xf numFmtId="0" fontId="0" fillId="0" borderId="21" xfId="0" applyFill="1" applyBorder="1"/>
    <xf numFmtId="164" fontId="10" fillId="5" borderId="2" xfId="0" applyNumberFormat="1" applyFont="1" applyFill="1" applyBorder="1"/>
    <xf numFmtId="0" fontId="11" fillId="5" borderId="1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10" fontId="13" fillId="6" borderId="26" xfId="0" applyNumberFormat="1" applyFont="1" applyFill="1" applyBorder="1"/>
    <xf numFmtId="10" fontId="13" fillId="6" borderId="28" xfId="0" applyNumberFormat="1" applyFont="1" applyFill="1" applyBorder="1"/>
    <xf numFmtId="10" fontId="13" fillId="6" borderId="14" xfId="0" applyNumberFormat="1" applyFont="1" applyFill="1" applyBorder="1"/>
    <xf numFmtId="0" fontId="11" fillId="8" borderId="16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10" fontId="13" fillId="8" borderId="26" xfId="0" applyNumberFormat="1" applyFont="1" applyFill="1" applyBorder="1"/>
    <xf numFmtId="10" fontId="13" fillId="8" borderId="28" xfId="0" applyNumberFormat="1" applyFont="1" applyFill="1" applyBorder="1"/>
    <xf numFmtId="10" fontId="13" fillId="8" borderId="14" xfId="0" applyNumberFormat="1" applyFont="1" applyFill="1" applyBorder="1"/>
    <xf numFmtId="164" fontId="10" fillId="8" borderId="2" xfId="0" applyNumberFormat="1" applyFont="1" applyFill="1" applyBorder="1"/>
    <xf numFmtId="0" fontId="11" fillId="7" borderId="16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1" fontId="9" fillId="5" borderId="11" xfId="0" applyNumberFormat="1" applyFont="1" applyFill="1" applyBorder="1"/>
    <xf numFmtId="1" fontId="9" fillId="6" borderId="1" xfId="0" applyNumberFormat="1" applyFont="1" applyFill="1" applyBorder="1"/>
    <xf numFmtId="164" fontId="10" fillId="6" borderId="35" xfId="0" applyNumberFormat="1" applyFont="1" applyFill="1" applyBorder="1"/>
    <xf numFmtId="1" fontId="9" fillId="8" borderId="11" xfId="0" applyNumberFormat="1" applyFont="1" applyFill="1" applyBorder="1"/>
    <xf numFmtId="1" fontId="9" fillId="7" borderId="1" xfId="0" applyNumberFormat="1" applyFont="1" applyFill="1" applyBorder="1"/>
    <xf numFmtId="164" fontId="10" fillId="7" borderId="35" xfId="0" applyNumberFormat="1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33"/>
      <color rgb="FFFF3300"/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zoomScale="90" zoomScaleNormal="90" workbookViewId="0">
      <selection sqref="A1:M1"/>
    </sheetView>
  </sheetViews>
  <sheetFormatPr defaultRowHeight="12.75"/>
  <cols>
    <col min="1" max="1" width="18.85546875" customWidth="1"/>
    <col min="2" max="2" width="9.28515625" bestFit="1" customWidth="1"/>
    <col min="3" max="3" width="11.140625" customWidth="1"/>
    <col min="4" max="4" width="12.28515625" customWidth="1"/>
    <col min="5" max="5" width="9.7109375" customWidth="1"/>
    <col min="6" max="6" width="8.7109375" customWidth="1"/>
    <col min="7" max="7" width="10.7109375" customWidth="1"/>
    <col min="8" max="8" width="8.7109375" customWidth="1"/>
    <col min="9" max="9" width="10.7109375" customWidth="1"/>
    <col min="10" max="10" width="8.7109375" customWidth="1"/>
    <col min="11" max="11" width="10.7109375" customWidth="1"/>
    <col min="12" max="12" width="8.7109375" customWidth="1"/>
    <col min="13" max="13" width="10.7109375" customWidth="1"/>
  </cols>
  <sheetData>
    <row r="1" spans="1:13" s="4" customFormat="1" ht="38.25" customHeight="1" thickBot="1">
      <c r="A1" s="13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3" customFormat="1" ht="33" customHeight="1">
      <c r="A2" s="23"/>
      <c r="B2" s="17" t="s">
        <v>21</v>
      </c>
      <c r="C2" s="18"/>
      <c r="D2" s="18"/>
      <c r="E2" s="19"/>
      <c r="F2" s="53" t="s">
        <v>25</v>
      </c>
      <c r="G2" s="54"/>
      <c r="H2" s="57" t="s">
        <v>26</v>
      </c>
      <c r="I2" s="58"/>
      <c r="J2" s="64" t="s">
        <v>27</v>
      </c>
      <c r="K2" s="65"/>
      <c r="L2" s="72" t="s">
        <v>28</v>
      </c>
      <c r="M2" s="16"/>
    </row>
    <row r="3" spans="1:13" s="3" customFormat="1" ht="30.75" customHeight="1" thickBot="1">
      <c r="A3" s="24"/>
      <c r="B3" s="20"/>
      <c r="C3" s="21"/>
      <c r="D3" s="21"/>
      <c r="E3" s="22"/>
      <c r="F3" s="55" t="s">
        <v>22</v>
      </c>
      <c r="G3" s="56"/>
      <c r="H3" s="59" t="s">
        <v>0</v>
      </c>
      <c r="I3" s="60"/>
      <c r="J3" s="66" t="s">
        <v>23</v>
      </c>
      <c r="K3" s="67"/>
      <c r="L3" s="73" t="s">
        <v>24</v>
      </c>
      <c r="M3" s="12"/>
    </row>
    <row r="4" spans="1:13" s="84" customFormat="1" ht="18" customHeight="1" thickBot="1">
      <c r="A4" s="80" t="s">
        <v>1</v>
      </c>
      <c r="B4" s="29" t="s">
        <v>2</v>
      </c>
      <c r="C4" s="29" t="s">
        <v>21</v>
      </c>
      <c r="D4" s="29" t="s">
        <v>3</v>
      </c>
      <c r="E4" s="81" t="s">
        <v>4</v>
      </c>
      <c r="F4" s="82" t="s">
        <v>5</v>
      </c>
      <c r="G4" s="83" t="s">
        <v>6</v>
      </c>
      <c r="H4" s="82" t="s">
        <v>5</v>
      </c>
      <c r="I4" s="83" t="s">
        <v>6</v>
      </c>
      <c r="J4" s="82" t="s">
        <v>5</v>
      </c>
      <c r="K4" s="83" t="s">
        <v>6</v>
      </c>
      <c r="L4" s="82" t="s">
        <v>5</v>
      </c>
      <c r="M4" s="83" t="s">
        <v>6</v>
      </c>
    </row>
    <row r="5" spans="1:13" ht="15.75">
      <c r="A5" s="27" t="s">
        <v>7</v>
      </c>
      <c r="B5" s="31">
        <v>1469</v>
      </c>
      <c r="C5" s="32">
        <f t="shared" ref="C5:C17" si="0">E5+D5</f>
        <v>852</v>
      </c>
      <c r="D5" s="33"/>
      <c r="E5" s="41">
        <f>SUM(F5,H5,J5,L5)</f>
        <v>852</v>
      </c>
      <c r="F5" s="45">
        <v>46</v>
      </c>
      <c r="G5" s="46">
        <f t="shared" ref="G5:G17" si="1">F5/E5</f>
        <v>5.39906103286385E-2</v>
      </c>
      <c r="H5" s="45">
        <v>308</v>
      </c>
      <c r="I5" s="61">
        <f t="shared" ref="I5:I17" si="2">H5/E5</f>
        <v>0.36150234741784038</v>
      </c>
      <c r="J5" s="45">
        <v>71</v>
      </c>
      <c r="K5" s="68">
        <f t="shared" ref="K5:K17" si="3">J5/E5</f>
        <v>8.3333333333333329E-2</v>
      </c>
      <c r="L5" s="45">
        <v>427</v>
      </c>
      <c r="M5" s="34">
        <f t="shared" ref="M5:M17" si="4">L5/E5</f>
        <v>0.50117370892018775</v>
      </c>
    </row>
    <row r="6" spans="1:13" ht="15.75">
      <c r="A6" s="27" t="s">
        <v>8</v>
      </c>
      <c r="B6" s="35">
        <v>335</v>
      </c>
      <c r="C6" s="25">
        <f t="shared" si="0"/>
        <v>146</v>
      </c>
      <c r="D6" s="26"/>
      <c r="E6" s="42">
        <f t="shared" ref="E6:E17" si="5">SUM(F6,H6,J6,L6)</f>
        <v>146</v>
      </c>
      <c r="F6" s="47">
        <v>9</v>
      </c>
      <c r="G6" s="48">
        <f t="shared" si="1"/>
        <v>6.1643835616438353E-2</v>
      </c>
      <c r="H6" s="47">
        <v>25</v>
      </c>
      <c r="I6" s="62">
        <f t="shared" si="2"/>
        <v>0.17123287671232876</v>
      </c>
      <c r="J6" s="47">
        <v>28</v>
      </c>
      <c r="K6" s="69">
        <f t="shared" si="3"/>
        <v>0.19178082191780821</v>
      </c>
      <c r="L6" s="47">
        <v>84</v>
      </c>
      <c r="M6" s="36">
        <f t="shared" si="4"/>
        <v>0.57534246575342463</v>
      </c>
    </row>
    <row r="7" spans="1:13" ht="15.75">
      <c r="A7" s="27" t="s">
        <v>9</v>
      </c>
      <c r="B7" s="35">
        <v>121</v>
      </c>
      <c r="C7" s="25">
        <f t="shared" si="0"/>
        <v>52</v>
      </c>
      <c r="D7" s="26"/>
      <c r="E7" s="42">
        <f t="shared" si="5"/>
        <v>52</v>
      </c>
      <c r="F7" s="47">
        <v>5</v>
      </c>
      <c r="G7" s="48">
        <f t="shared" si="1"/>
        <v>9.6153846153846159E-2</v>
      </c>
      <c r="H7" s="47">
        <v>28</v>
      </c>
      <c r="I7" s="62">
        <f t="shared" si="2"/>
        <v>0.53846153846153844</v>
      </c>
      <c r="J7" s="47">
        <v>4</v>
      </c>
      <c r="K7" s="69">
        <f t="shared" si="3"/>
        <v>7.6923076923076927E-2</v>
      </c>
      <c r="L7" s="47">
        <v>15</v>
      </c>
      <c r="M7" s="36">
        <f t="shared" si="4"/>
        <v>0.28846153846153844</v>
      </c>
    </row>
    <row r="8" spans="1:13" ht="15.75">
      <c r="A8" s="27" t="s">
        <v>10</v>
      </c>
      <c r="B8" s="35">
        <v>77</v>
      </c>
      <c r="C8" s="25">
        <f t="shared" si="0"/>
        <v>53</v>
      </c>
      <c r="D8" s="26"/>
      <c r="E8" s="42">
        <f t="shared" si="5"/>
        <v>53</v>
      </c>
      <c r="F8" s="47">
        <v>6</v>
      </c>
      <c r="G8" s="48">
        <f t="shared" si="1"/>
        <v>0.11320754716981132</v>
      </c>
      <c r="H8" s="47">
        <v>16</v>
      </c>
      <c r="I8" s="62">
        <f t="shared" si="2"/>
        <v>0.30188679245283018</v>
      </c>
      <c r="J8" s="47">
        <v>1</v>
      </c>
      <c r="K8" s="69">
        <f t="shared" si="3"/>
        <v>1.8867924528301886E-2</v>
      </c>
      <c r="L8" s="47">
        <v>30</v>
      </c>
      <c r="M8" s="36">
        <f t="shared" si="4"/>
        <v>0.56603773584905659</v>
      </c>
    </row>
    <row r="9" spans="1:13" ht="15.75">
      <c r="A9" s="27" t="s">
        <v>11</v>
      </c>
      <c r="B9" s="35">
        <v>132</v>
      </c>
      <c r="C9" s="25">
        <f t="shared" si="0"/>
        <v>80</v>
      </c>
      <c r="D9" s="26"/>
      <c r="E9" s="42">
        <f t="shared" si="5"/>
        <v>80</v>
      </c>
      <c r="F9" s="47">
        <v>10</v>
      </c>
      <c r="G9" s="48">
        <f t="shared" si="1"/>
        <v>0.125</v>
      </c>
      <c r="H9" s="47">
        <v>32</v>
      </c>
      <c r="I9" s="62">
        <f t="shared" si="2"/>
        <v>0.4</v>
      </c>
      <c r="J9" s="47">
        <v>4</v>
      </c>
      <c r="K9" s="69">
        <f t="shared" si="3"/>
        <v>0.05</v>
      </c>
      <c r="L9" s="47">
        <v>34</v>
      </c>
      <c r="M9" s="36">
        <f t="shared" si="4"/>
        <v>0.42499999999999999</v>
      </c>
    </row>
    <row r="10" spans="1:13" ht="15.75">
      <c r="A10" s="27" t="s">
        <v>12</v>
      </c>
      <c r="B10" s="35">
        <v>582</v>
      </c>
      <c r="C10" s="25">
        <f t="shared" si="0"/>
        <v>329</v>
      </c>
      <c r="D10" s="26"/>
      <c r="E10" s="42">
        <f t="shared" si="5"/>
        <v>329</v>
      </c>
      <c r="F10" s="47">
        <v>19</v>
      </c>
      <c r="G10" s="48">
        <f t="shared" si="1"/>
        <v>5.7750759878419454E-2</v>
      </c>
      <c r="H10" s="47">
        <v>123</v>
      </c>
      <c r="I10" s="62">
        <f t="shared" si="2"/>
        <v>0.37386018237082069</v>
      </c>
      <c r="J10" s="47">
        <v>28</v>
      </c>
      <c r="K10" s="69">
        <f t="shared" si="3"/>
        <v>8.5106382978723402E-2</v>
      </c>
      <c r="L10" s="47">
        <v>159</v>
      </c>
      <c r="M10" s="36">
        <f t="shared" si="4"/>
        <v>0.48328267477203646</v>
      </c>
    </row>
    <row r="11" spans="1:13" ht="15.75">
      <c r="A11" s="27" t="s">
        <v>13</v>
      </c>
      <c r="B11" s="35">
        <v>455</v>
      </c>
      <c r="C11" s="25">
        <f t="shared" si="0"/>
        <v>176</v>
      </c>
      <c r="D11" s="26"/>
      <c r="E11" s="42">
        <f t="shared" si="5"/>
        <v>176</v>
      </c>
      <c r="F11" s="47">
        <v>17</v>
      </c>
      <c r="G11" s="48">
        <f t="shared" si="1"/>
        <v>9.6590909090909088E-2</v>
      </c>
      <c r="H11" s="47">
        <v>76</v>
      </c>
      <c r="I11" s="62">
        <f t="shared" si="2"/>
        <v>0.43181818181818182</v>
      </c>
      <c r="J11" s="47">
        <v>7</v>
      </c>
      <c r="K11" s="69">
        <f t="shared" si="3"/>
        <v>3.9772727272727272E-2</v>
      </c>
      <c r="L11" s="47">
        <v>76</v>
      </c>
      <c r="M11" s="36">
        <f t="shared" si="4"/>
        <v>0.43181818181818182</v>
      </c>
    </row>
    <row r="12" spans="1:13" ht="15.75">
      <c r="A12" s="27" t="s">
        <v>14</v>
      </c>
      <c r="B12" s="35">
        <v>241</v>
      </c>
      <c r="C12" s="25">
        <f t="shared" si="0"/>
        <v>131</v>
      </c>
      <c r="D12" s="26"/>
      <c r="E12" s="42">
        <f t="shared" si="5"/>
        <v>131</v>
      </c>
      <c r="F12" s="47">
        <v>28</v>
      </c>
      <c r="G12" s="48">
        <f t="shared" si="1"/>
        <v>0.21374045801526717</v>
      </c>
      <c r="H12" s="47">
        <v>54</v>
      </c>
      <c r="I12" s="62">
        <f t="shared" si="2"/>
        <v>0.41221374045801529</v>
      </c>
      <c r="J12" s="47">
        <v>1</v>
      </c>
      <c r="K12" s="69">
        <f t="shared" si="3"/>
        <v>7.6335877862595417E-3</v>
      </c>
      <c r="L12" s="47">
        <v>48</v>
      </c>
      <c r="M12" s="36">
        <f t="shared" si="4"/>
        <v>0.36641221374045801</v>
      </c>
    </row>
    <row r="13" spans="1:13" ht="15.75">
      <c r="A13" s="27" t="s">
        <v>15</v>
      </c>
      <c r="B13" s="35">
        <v>280</v>
      </c>
      <c r="C13" s="25">
        <f t="shared" si="0"/>
        <v>96</v>
      </c>
      <c r="D13" s="26"/>
      <c r="E13" s="42">
        <f t="shared" si="5"/>
        <v>96</v>
      </c>
      <c r="F13" s="47">
        <v>16</v>
      </c>
      <c r="G13" s="48">
        <f t="shared" si="1"/>
        <v>0.16666666666666666</v>
      </c>
      <c r="H13" s="47">
        <v>31</v>
      </c>
      <c r="I13" s="62">
        <f t="shared" si="2"/>
        <v>0.32291666666666669</v>
      </c>
      <c r="J13" s="47">
        <v>12</v>
      </c>
      <c r="K13" s="69">
        <f t="shared" si="3"/>
        <v>0.125</v>
      </c>
      <c r="L13" s="47">
        <v>37</v>
      </c>
      <c r="M13" s="36">
        <f t="shared" si="4"/>
        <v>0.38541666666666669</v>
      </c>
    </row>
    <row r="14" spans="1:13" ht="15.75">
      <c r="A14" s="27" t="s">
        <v>16</v>
      </c>
      <c r="B14" s="35">
        <v>289</v>
      </c>
      <c r="C14" s="25">
        <f t="shared" si="0"/>
        <v>138</v>
      </c>
      <c r="D14" s="26"/>
      <c r="E14" s="42">
        <f t="shared" si="5"/>
        <v>138</v>
      </c>
      <c r="F14" s="47">
        <v>14</v>
      </c>
      <c r="G14" s="48">
        <f t="shared" si="1"/>
        <v>0.10144927536231885</v>
      </c>
      <c r="H14" s="47">
        <v>61</v>
      </c>
      <c r="I14" s="62">
        <f t="shared" si="2"/>
        <v>0.4420289855072464</v>
      </c>
      <c r="J14" s="47">
        <v>9</v>
      </c>
      <c r="K14" s="69">
        <f t="shared" si="3"/>
        <v>6.5217391304347824E-2</v>
      </c>
      <c r="L14" s="47">
        <v>54</v>
      </c>
      <c r="M14" s="36">
        <f t="shared" si="4"/>
        <v>0.39130434782608697</v>
      </c>
    </row>
    <row r="15" spans="1:13" ht="15.75">
      <c r="A15" s="27" t="s">
        <v>17</v>
      </c>
      <c r="B15" s="35">
        <v>391</v>
      </c>
      <c r="C15" s="25">
        <f t="shared" si="0"/>
        <v>172</v>
      </c>
      <c r="D15" s="26"/>
      <c r="E15" s="42">
        <f t="shared" si="5"/>
        <v>172</v>
      </c>
      <c r="F15" s="47">
        <v>25</v>
      </c>
      <c r="G15" s="48">
        <f t="shared" si="1"/>
        <v>0.14534883720930233</v>
      </c>
      <c r="H15" s="47">
        <v>45</v>
      </c>
      <c r="I15" s="62">
        <f t="shared" si="2"/>
        <v>0.26162790697674421</v>
      </c>
      <c r="J15" s="47">
        <v>12</v>
      </c>
      <c r="K15" s="69">
        <f t="shared" si="3"/>
        <v>6.9767441860465115E-2</v>
      </c>
      <c r="L15" s="47">
        <v>90</v>
      </c>
      <c r="M15" s="36">
        <f t="shared" si="4"/>
        <v>0.52325581395348841</v>
      </c>
    </row>
    <row r="16" spans="1:13" ht="15.75">
      <c r="A16" s="27" t="s">
        <v>18</v>
      </c>
      <c r="B16" s="35">
        <v>468</v>
      </c>
      <c r="C16" s="25">
        <f t="shared" si="0"/>
        <v>204</v>
      </c>
      <c r="D16" s="26"/>
      <c r="E16" s="42">
        <f t="shared" si="5"/>
        <v>204</v>
      </c>
      <c r="F16" s="47">
        <v>17</v>
      </c>
      <c r="G16" s="48">
        <f t="shared" si="1"/>
        <v>8.3333333333333329E-2</v>
      </c>
      <c r="H16" s="47">
        <v>70</v>
      </c>
      <c r="I16" s="62">
        <f t="shared" si="2"/>
        <v>0.34313725490196079</v>
      </c>
      <c r="J16" s="47">
        <v>10</v>
      </c>
      <c r="K16" s="69">
        <f t="shared" si="3"/>
        <v>4.9019607843137254E-2</v>
      </c>
      <c r="L16" s="47">
        <v>107</v>
      </c>
      <c r="M16" s="36">
        <f t="shared" si="4"/>
        <v>0.52450980392156865</v>
      </c>
    </row>
    <row r="17" spans="1:13" ht="16.5" thickBot="1">
      <c r="A17" s="28" t="s">
        <v>19</v>
      </c>
      <c r="B17" s="37">
        <v>550</v>
      </c>
      <c r="C17" s="38">
        <f t="shared" si="0"/>
        <v>313</v>
      </c>
      <c r="D17" s="39"/>
      <c r="E17" s="43">
        <f t="shared" si="5"/>
        <v>313</v>
      </c>
      <c r="F17" s="49">
        <v>30</v>
      </c>
      <c r="G17" s="50">
        <f t="shared" si="1"/>
        <v>9.5846645367412137E-2</v>
      </c>
      <c r="H17" s="49">
        <v>66</v>
      </c>
      <c r="I17" s="63">
        <f t="shared" si="2"/>
        <v>0.2108626198083067</v>
      </c>
      <c r="J17" s="49">
        <v>21</v>
      </c>
      <c r="K17" s="70">
        <f t="shared" si="3"/>
        <v>6.7092651757188496E-2</v>
      </c>
      <c r="L17" s="49">
        <v>196</v>
      </c>
      <c r="M17" s="40">
        <f t="shared" si="4"/>
        <v>0.62619808306709268</v>
      </c>
    </row>
    <row r="18" spans="1:13" ht="13.5" thickBot="1">
      <c r="A18" s="1"/>
      <c r="B18" s="2"/>
      <c r="C18" s="8"/>
      <c r="D18" s="7"/>
      <c r="E18" s="44"/>
      <c r="F18" s="51"/>
      <c r="G18" s="30"/>
      <c r="H18" s="51"/>
      <c r="I18" s="30"/>
      <c r="J18" s="51"/>
      <c r="K18" s="30"/>
      <c r="L18" s="51"/>
      <c r="M18" s="30"/>
    </row>
    <row r="19" spans="1:13" s="6" customFormat="1" ht="21" thickBot="1">
      <c r="A19" s="5" t="s">
        <v>20</v>
      </c>
      <c r="B19" s="11">
        <f>SUM(B5:B18)</f>
        <v>5390</v>
      </c>
      <c r="C19" s="10">
        <f>SUM(C5:C18)</f>
        <v>2742</v>
      </c>
      <c r="D19" s="9">
        <f>SUM(D5:D18)</f>
        <v>0</v>
      </c>
      <c r="E19" s="10">
        <f>C19-D19</f>
        <v>2742</v>
      </c>
      <c r="F19" s="74">
        <f>SUM(F5:F17)</f>
        <v>242</v>
      </c>
      <c r="G19" s="52">
        <f>F19/E19</f>
        <v>8.8256746900072944E-2</v>
      </c>
      <c r="H19" s="75">
        <f>SUM(H5:H17)</f>
        <v>935</v>
      </c>
      <c r="I19" s="76">
        <f>H19/E19</f>
        <v>0.3409919766593727</v>
      </c>
      <c r="J19" s="77">
        <f>SUM(J5:J17)</f>
        <v>208</v>
      </c>
      <c r="K19" s="71">
        <f>J19/E19</f>
        <v>7.5857038657913933E-2</v>
      </c>
      <c r="L19" s="78">
        <f>SUM(L5:L17)</f>
        <v>1357</v>
      </c>
      <c r="M19" s="79">
        <f>L19/E19</f>
        <v>0.49489423778264041</v>
      </c>
    </row>
  </sheetData>
  <mergeCells count="11">
    <mergeCell ref="F3:G3"/>
    <mergeCell ref="H3:I3"/>
    <mergeCell ref="J3:K3"/>
    <mergeCell ref="L3:M3"/>
    <mergeCell ref="A1:M1"/>
    <mergeCell ref="F2:G2"/>
    <mergeCell ref="H2:I2"/>
    <mergeCell ref="J2:K2"/>
    <mergeCell ref="L2:M2"/>
    <mergeCell ref="B2:E3"/>
    <mergeCell ref="A2:A3"/>
  </mergeCells>
  <phoneticPr fontId="4" type="noConversion"/>
  <pageMargins left="0.19685039370078741" right="0.11811023622047245" top="0.98425196850393704" bottom="0.98425196850393704" header="0.51181102362204722" footer="0.51181102362204722"/>
  <pageSetup paperSize="9" scale="105" orientation="landscape" horizontalDpi="2540" verticalDpi="25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Zupanijska skupstina</vt:lpstr>
    </vt:vector>
  </TitlesOfParts>
  <Company>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Josip Kruslin</cp:lastModifiedBy>
  <cp:lastPrinted>2013-05-20T14:33:08Z</cp:lastPrinted>
  <dcterms:created xsi:type="dcterms:W3CDTF">2005-05-15T14:59:47Z</dcterms:created>
  <dcterms:modified xsi:type="dcterms:W3CDTF">2013-05-20T14:35:18Z</dcterms:modified>
</cp:coreProperties>
</file>