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60" windowWidth="15390" windowHeight="1590"/>
  </bookViews>
  <sheets>
    <sheet name="Zupan" sheetId="1" r:id="rId1"/>
  </sheets>
  <calcPr calcId="124519"/>
</workbook>
</file>

<file path=xl/calcChain.xml><?xml version="1.0" encoding="utf-8"?>
<calcChain xmlns="http://schemas.openxmlformats.org/spreadsheetml/2006/main">
  <c r="F19" i="1"/>
  <c r="J19"/>
  <c r="E6"/>
  <c r="K6" s="1"/>
  <c r="E7"/>
  <c r="K7" s="1"/>
  <c r="E8"/>
  <c r="K8" s="1"/>
  <c r="E9"/>
  <c r="C9" s="1"/>
  <c r="E10"/>
  <c r="K10" s="1"/>
  <c r="E11"/>
  <c r="K11" s="1"/>
  <c r="E12"/>
  <c r="K12" s="1"/>
  <c r="E13"/>
  <c r="K13" s="1"/>
  <c r="E14"/>
  <c r="K14" s="1"/>
  <c r="E15"/>
  <c r="K15" s="1"/>
  <c r="E16"/>
  <c r="K16" s="1"/>
  <c r="E17"/>
  <c r="C17" s="1"/>
  <c r="E5"/>
  <c r="C5" s="1"/>
  <c r="I16"/>
  <c r="C16"/>
  <c r="C14"/>
  <c r="C10"/>
  <c r="C8"/>
  <c r="C7"/>
  <c r="C6"/>
  <c r="D19"/>
  <c r="H19"/>
  <c r="B19"/>
  <c r="I10"/>
  <c r="I8"/>
  <c r="I6"/>
  <c r="I14" l="1"/>
  <c r="G5"/>
  <c r="G17"/>
  <c r="G15"/>
  <c r="G13"/>
  <c r="G11"/>
  <c r="G9"/>
  <c r="G7"/>
  <c r="G16"/>
  <c r="G14"/>
  <c r="G12"/>
  <c r="G10"/>
  <c r="G8"/>
  <c r="G6"/>
  <c r="C15"/>
  <c r="K17"/>
  <c r="K9"/>
  <c r="K5"/>
  <c r="I9"/>
  <c r="I11"/>
  <c r="C11"/>
  <c r="C13"/>
  <c r="I15"/>
  <c r="I7"/>
  <c r="I17"/>
  <c r="I13"/>
  <c r="C12"/>
  <c r="I5"/>
  <c r="I12"/>
  <c r="C19" l="1"/>
  <c r="E19" s="1"/>
  <c r="I19"/>
  <c r="K19" l="1"/>
  <c r="G19"/>
</calcChain>
</file>

<file path=xl/sharedStrings.xml><?xml version="1.0" encoding="utf-8"?>
<sst xmlns="http://schemas.openxmlformats.org/spreadsheetml/2006/main" count="33" uniqueCount="28">
  <si>
    <t>BIRAČKO MJESTO</t>
  </si>
  <si>
    <t>UPISANO</t>
  </si>
  <si>
    <t>NEVAŽEĆIH</t>
  </si>
  <si>
    <t>VAŽEĆIH</t>
  </si>
  <si>
    <t>#</t>
  </si>
  <si>
    <t>%</t>
  </si>
  <si>
    <t>Pregrada</t>
  </si>
  <si>
    <t>Pregrada Vrhi</t>
  </si>
  <si>
    <t>Bušin</t>
  </si>
  <si>
    <t>Klenice</t>
  </si>
  <si>
    <t>Valentinovo</t>
  </si>
  <si>
    <t>Sopot</t>
  </si>
  <si>
    <t>Vinagora</t>
  </si>
  <si>
    <t>Stipernica</t>
  </si>
  <si>
    <t>Gorjakovo</t>
  </si>
  <si>
    <t>Cigrovec</t>
  </si>
  <si>
    <t>Benkovo</t>
  </si>
  <si>
    <t>Plemenšćina</t>
  </si>
  <si>
    <t>Kostel</t>
  </si>
  <si>
    <t>UKUPNO</t>
  </si>
  <si>
    <t>GLASALO</t>
  </si>
  <si>
    <t>1.</t>
  </si>
  <si>
    <t>2.</t>
  </si>
  <si>
    <t>3.</t>
  </si>
  <si>
    <t>Tušek</t>
  </si>
  <si>
    <t>Kolar</t>
  </si>
  <si>
    <t>Lukec</t>
  </si>
  <si>
    <r>
      <rPr>
        <sz val="14"/>
        <rFont val="Arial"/>
        <family val="2"/>
        <charset val="238"/>
      </rPr>
      <t>REZULTATI IZBORA ZA</t>
    </r>
    <r>
      <rPr>
        <sz val="14"/>
        <color rgb="FFFF0000"/>
        <rFont val="Arial"/>
        <family val="2"/>
        <charset val="238"/>
      </rPr>
      <t xml:space="preserve"> </t>
    </r>
    <r>
      <rPr>
        <b/>
        <sz val="14"/>
        <color rgb="FFC00000"/>
        <rFont val="Arial"/>
        <family val="2"/>
        <charset val="238"/>
      </rPr>
      <t>ŽUPANA</t>
    </r>
    <r>
      <rPr>
        <sz val="14"/>
        <rFont val="Arial"/>
        <family val="2"/>
        <charset val="238"/>
      </rPr>
      <t xml:space="preserve"> NA PODRUČJU GRADA PREGRADE 19.05.2013.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</si>
</sst>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0"/>
      <name val="Arial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24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6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sz val="20"/>
      <color theme="0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4"/>
      <color rgb="FFC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Fill="1" applyBorder="1"/>
    <xf numFmtId="0" fontId="1" fillId="0" borderId="0" xfId="0" applyFont="1"/>
    <xf numFmtId="0" fontId="5" fillId="0" borderId="0" xfId="0" applyFont="1"/>
    <xf numFmtId="0" fontId="6" fillId="0" borderId="12" xfId="0" applyFont="1" applyBorder="1"/>
    <xf numFmtId="0" fontId="6" fillId="0" borderId="0" xfId="0" applyFont="1"/>
    <xf numFmtId="1" fontId="0" fillId="3" borderId="14" xfId="0" applyNumberFormat="1" applyFill="1" applyBorder="1" applyAlignment="1">
      <alignment horizontal="right"/>
    </xf>
    <xf numFmtId="1" fontId="0" fillId="0" borderId="14" xfId="0" applyNumberFormat="1" applyBorder="1"/>
    <xf numFmtId="1" fontId="8" fillId="2" borderId="15" xfId="0" applyNumberFormat="1" applyFont="1" applyFill="1" applyBorder="1" applyAlignment="1">
      <alignment horizontal="right"/>
    </xf>
    <xf numFmtId="1" fontId="8" fillId="2" borderId="11" xfId="0" applyNumberFormat="1" applyFont="1" applyFill="1" applyBorder="1"/>
    <xf numFmtId="1" fontId="8" fillId="2" borderId="13" xfId="0" applyNumberFormat="1" applyFont="1" applyFill="1" applyBorder="1"/>
    <xf numFmtId="1" fontId="8" fillId="2" borderId="2" xfId="0" applyNumberFormat="1" applyFont="1" applyFill="1" applyBorder="1"/>
    <xf numFmtId="0" fontId="14" fillId="6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5" borderId="18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0" fillId="0" borderId="24" xfId="0" applyFill="1" applyBorder="1"/>
    <xf numFmtId="0" fontId="13" fillId="6" borderId="19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1" fontId="0" fillId="0" borderId="26" xfId="0" applyNumberFormat="1" applyBorder="1"/>
    <xf numFmtId="1" fontId="7" fillId="4" borderId="26" xfId="0" applyNumberFormat="1" applyFont="1" applyFill="1" applyBorder="1" applyAlignment="1">
      <alignment horizontal="right"/>
    </xf>
    <xf numFmtId="0" fontId="2" fillId="0" borderId="27" xfId="0" applyFont="1" applyFill="1" applyBorder="1" applyAlignment="1">
      <alignment horizontal="center" vertical="center"/>
    </xf>
    <xf numFmtId="1" fontId="0" fillId="3" borderId="30" xfId="0" applyNumberFormat="1" applyFill="1" applyBorder="1"/>
    <xf numFmtId="10" fontId="0" fillId="0" borderId="7" xfId="0" applyNumberFormat="1" applyFill="1" applyBorder="1"/>
    <xf numFmtId="10" fontId="0" fillId="0" borderId="10" xfId="0" applyNumberFormat="1" applyFill="1" applyBorder="1"/>
    <xf numFmtId="1" fontId="0" fillId="2" borderId="17" xfId="0" applyNumberFormat="1" applyFill="1" applyBorder="1"/>
    <xf numFmtId="1" fontId="0" fillId="0" borderId="31" xfId="0" applyNumberFormat="1" applyBorder="1"/>
    <xf numFmtId="1" fontId="7" fillId="4" borderId="31" xfId="0" applyNumberFormat="1" applyFont="1" applyFill="1" applyBorder="1" applyAlignment="1">
      <alignment horizontal="right"/>
    </xf>
    <xf numFmtId="10" fontId="15" fillId="5" borderId="32" xfId="0" applyNumberFormat="1" applyFont="1" applyFill="1" applyBorder="1"/>
    <xf numFmtId="1" fontId="0" fillId="2" borderId="33" xfId="0" applyNumberFormat="1" applyFill="1" applyBorder="1"/>
    <xf numFmtId="10" fontId="15" fillId="5" borderId="34" xfId="0" applyNumberFormat="1" applyFont="1" applyFill="1" applyBorder="1"/>
    <xf numFmtId="1" fontId="0" fillId="2" borderId="35" xfId="0" applyNumberFormat="1" applyFill="1" applyBorder="1"/>
    <xf numFmtId="1" fontId="0" fillId="0" borderId="36" xfId="0" applyNumberFormat="1" applyBorder="1"/>
    <xf numFmtId="1" fontId="7" fillId="4" borderId="36" xfId="0" applyNumberFormat="1" applyFont="1" applyFill="1" applyBorder="1" applyAlignment="1">
      <alignment horizontal="right"/>
    </xf>
    <xf numFmtId="10" fontId="15" fillId="5" borderId="16" xfId="0" applyNumberFormat="1" applyFont="1" applyFill="1" applyBorder="1"/>
    <xf numFmtId="1" fontId="0" fillId="2" borderId="37" xfId="0" applyNumberFormat="1" applyFill="1" applyBorder="1"/>
    <xf numFmtId="1" fontId="0" fillId="2" borderId="38" xfId="0" applyNumberFormat="1" applyFill="1" applyBorder="1"/>
    <xf numFmtId="1" fontId="0" fillId="2" borderId="39" xfId="0" applyNumberFormat="1" applyFill="1" applyBorder="1"/>
    <xf numFmtId="1" fontId="7" fillId="4" borderId="4" xfId="0" applyNumberFormat="1" applyFont="1" applyFill="1" applyBorder="1"/>
    <xf numFmtId="1" fontId="7" fillId="4" borderId="40" xfId="0" applyNumberFormat="1" applyFont="1" applyFill="1" applyBorder="1"/>
    <xf numFmtId="1" fontId="7" fillId="4" borderId="8" xfId="0" applyNumberFormat="1" applyFont="1" applyFill="1" applyBorder="1"/>
    <xf numFmtId="1" fontId="7" fillId="4" borderId="17" xfId="0" applyNumberFormat="1" applyFont="1" applyFill="1" applyBorder="1"/>
    <xf numFmtId="10" fontId="15" fillId="6" borderId="32" xfId="0" applyNumberFormat="1" applyFont="1" applyFill="1" applyBorder="1"/>
    <xf numFmtId="1" fontId="7" fillId="4" borderId="33" xfId="0" applyNumberFormat="1" applyFont="1" applyFill="1" applyBorder="1"/>
    <xf numFmtId="10" fontId="15" fillId="6" borderId="34" xfId="0" applyNumberFormat="1" applyFont="1" applyFill="1" applyBorder="1"/>
    <xf numFmtId="1" fontId="7" fillId="4" borderId="35" xfId="0" applyNumberFormat="1" applyFont="1" applyFill="1" applyBorder="1"/>
    <xf numFmtId="10" fontId="15" fillId="6" borderId="16" xfId="0" applyNumberFormat="1" applyFont="1" applyFill="1" applyBorder="1"/>
    <xf numFmtId="10" fontId="15" fillId="7" borderId="32" xfId="0" applyNumberFormat="1" applyFont="1" applyFill="1" applyBorder="1"/>
    <xf numFmtId="10" fontId="15" fillId="7" borderId="34" xfId="0" applyNumberFormat="1" applyFont="1" applyFill="1" applyBorder="1"/>
    <xf numFmtId="10" fontId="15" fillId="7" borderId="16" xfId="0" applyNumberFormat="1" applyFont="1" applyFill="1" applyBorder="1"/>
    <xf numFmtId="0" fontId="3" fillId="0" borderId="41" xfId="0" applyFont="1" applyBorder="1"/>
    <xf numFmtId="0" fontId="3" fillId="0" borderId="25" xfId="0" applyFont="1" applyBorder="1"/>
    <xf numFmtId="0" fontId="3" fillId="0" borderId="42" xfId="0" applyFont="1" applyBorder="1"/>
    <xf numFmtId="1" fontId="11" fillId="6" borderId="11" xfId="0" applyNumberFormat="1" applyFont="1" applyFill="1" applyBorder="1"/>
    <xf numFmtId="164" fontId="12" fillId="6" borderId="43" xfId="0" applyNumberFormat="1" applyFont="1" applyFill="1" applyBorder="1"/>
    <xf numFmtId="1" fontId="11" fillId="7" borderId="1" xfId="0" applyNumberFormat="1" applyFont="1" applyFill="1" applyBorder="1"/>
    <xf numFmtId="164" fontId="12" fillId="7" borderId="43" xfId="0" applyNumberFormat="1" applyFont="1" applyFill="1" applyBorder="1"/>
    <xf numFmtId="1" fontId="11" fillId="5" borderId="1" xfId="0" applyNumberFormat="1" applyFont="1" applyFill="1" applyBorder="1"/>
    <xf numFmtId="164" fontId="12" fillId="5" borderId="43" xfId="0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33"/>
      <color rgb="FFFF3300"/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9"/>
  <sheetViews>
    <sheetView tabSelected="1" zoomScale="90" zoomScaleNormal="90" workbookViewId="0">
      <selection sqref="A1:K1"/>
    </sheetView>
  </sheetViews>
  <sheetFormatPr defaultRowHeight="12.75"/>
  <cols>
    <col min="1" max="1" width="18.85546875" customWidth="1"/>
    <col min="2" max="2" width="9.28515625" bestFit="1" customWidth="1"/>
    <col min="3" max="3" width="11.140625" customWidth="1"/>
    <col min="4" max="4" width="12.28515625" customWidth="1"/>
    <col min="5" max="5" width="9.7109375" customWidth="1"/>
    <col min="6" max="6" width="8.7109375" customWidth="1"/>
    <col min="7" max="7" width="10.7109375" customWidth="1"/>
    <col min="8" max="8" width="8.7109375" customWidth="1"/>
    <col min="9" max="9" width="10.7109375" customWidth="1"/>
    <col min="10" max="10" width="8.7109375" customWidth="1"/>
    <col min="11" max="11" width="10.7109375" customWidth="1"/>
  </cols>
  <sheetData>
    <row r="1" spans="1:11" s="5" customFormat="1" ht="38.25" customHeight="1" thickBot="1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s="4" customFormat="1" ht="33" customHeight="1">
      <c r="A2" s="25"/>
      <c r="B2" s="19" t="s">
        <v>20</v>
      </c>
      <c r="C2" s="20"/>
      <c r="D2" s="20"/>
      <c r="E2" s="21"/>
      <c r="F2" s="18" t="s">
        <v>21</v>
      </c>
      <c r="G2" s="36"/>
      <c r="H2" s="29" t="s">
        <v>22</v>
      </c>
      <c r="I2" s="30"/>
      <c r="J2" s="27" t="s">
        <v>23</v>
      </c>
      <c r="K2" s="33"/>
    </row>
    <row r="3" spans="1:11" s="4" customFormat="1" ht="30.75" customHeight="1" thickBot="1">
      <c r="A3" s="26"/>
      <c r="B3" s="22"/>
      <c r="C3" s="23"/>
      <c r="D3" s="23"/>
      <c r="E3" s="24"/>
      <c r="F3" s="14" t="s">
        <v>25</v>
      </c>
      <c r="G3" s="37"/>
      <c r="H3" s="31" t="s">
        <v>26</v>
      </c>
      <c r="I3" s="32"/>
      <c r="J3" s="28" t="s">
        <v>24</v>
      </c>
      <c r="K3" s="34"/>
    </row>
    <row r="4" spans="1:11" ht="18" customHeight="1" thickBot="1">
      <c r="A4" s="78" t="s">
        <v>0</v>
      </c>
      <c r="B4" s="40" t="s">
        <v>1</v>
      </c>
      <c r="C4" s="79" t="s">
        <v>20</v>
      </c>
      <c r="D4" s="79" t="s">
        <v>2</v>
      </c>
      <c r="E4" s="80" t="s">
        <v>3</v>
      </c>
      <c r="F4" s="81" t="s">
        <v>4</v>
      </c>
      <c r="G4" s="82" t="s">
        <v>5</v>
      </c>
      <c r="H4" s="83" t="s">
        <v>4</v>
      </c>
      <c r="I4" s="80" t="s">
        <v>5</v>
      </c>
      <c r="J4" s="83" t="s">
        <v>4</v>
      </c>
      <c r="K4" s="80" t="s">
        <v>5</v>
      </c>
    </row>
    <row r="5" spans="1:11" ht="15.75">
      <c r="A5" s="69" t="s">
        <v>6</v>
      </c>
      <c r="B5" s="44">
        <v>1469</v>
      </c>
      <c r="C5" s="45">
        <f t="shared" ref="C5:C17" si="0">E5+D5</f>
        <v>845</v>
      </c>
      <c r="D5" s="46"/>
      <c r="E5" s="54">
        <f>SUM(F5,H5,J5)</f>
        <v>845</v>
      </c>
      <c r="F5" s="60">
        <v>451</v>
      </c>
      <c r="G5" s="61">
        <f t="shared" ref="G5:G17" si="1">F5/E5</f>
        <v>0.53372781065088759</v>
      </c>
      <c r="H5" s="60">
        <v>89</v>
      </c>
      <c r="I5" s="66">
        <f t="shared" ref="I5:I17" si="2">H5/E5</f>
        <v>0.10532544378698225</v>
      </c>
      <c r="J5" s="57">
        <v>305</v>
      </c>
      <c r="K5" s="47">
        <f t="shared" ref="K5:K17" si="3">J5/E5</f>
        <v>0.36094674556213019</v>
      </c>
    </row>
    <row r="6" spans="1:11" ht="15.75">
      <c r="A6" s="69" t="s">
        <v>7</v>
      </c>
      <c r="B6" s="48">
        <v>335</v>
      </c>
      <c r="C6" s="38">
        <f t="shared" si="0"/>
        <v>147</v>
      </c>
      <c r="D6" s="39"/>
      <c r="E6" s="55">
        <f t="shared" ref="E6:E17" si="4">SUM(F6,H6,J6)</f>
        <v>147</v>
      </c>
      <c r="F6" s="62">
        <v>98</v>
      </c>
      <c r="G6" s="63">
        <f t="shared" si="1"/>
        <v>0.66666666666666663</v>
      </c>
      <c r="H6" s="62">
        <v>26</v>
      </c>
      <c r="I6" s="67">
        <f t="shared" si="2"/>
        <v>0.17687074829931973</v>
      </c>
      <c r="J6" s="58">
        <v>23</v>
      </c>
      <c r="K6" s="49">
        <f t="shared" si="3"/>
        <v>0.15646258503401361</v>
      </c>
    </row>
    <row r="7" spans="1:11" ht="15.75">
      <c r="A7" s="70" t="s">
        <v>8</v>
      </c>
      <c r="B7" s="48">
        <v>121</v>
      </c>
      <c r="C7" s="38">
        <f t="shared" si="0"/>
        <v>51</v>
      </c>
      <c r="D7" s="39"/>
      <c r="E7" s="55">
        <f t="shared" si="4"/>
        <v>51</v>
      </c>
      <c r="F7" s="62">
        <v>21</v>
      </c>
      <c r="G7" s="63">
        <f t="shared" si="1"/>
        <v>0.41176470588235292</v>
      </c>
      <c r="H7" s="62">
        <v>3</v>
      </c>
      <c r="I7" s="67">
        <f t="shared" si="2"/>
        <v>5.8823529411764705E-2</v>
      </c>
      <c r="J7" s="58">
        <v>27</v>
      </c>
      <c r="K7" s="49">
        <f t="shared" si="3"/>
        <v>0.52941176470588236</v>
      </c>
    </row>
    <row r="8" spans="1:11" ht="15.75">
      <c r="A8" s="71" t="s">
        <v>9</v>
      </c>
      <c r="B8" s="48">
        <v>77</v>
      </c>
      <c r="C8" s="38">
        <f t="shared" si="0"/>
        <v>53</v>
      </c>
      <c r="D8" s="39"/>
      <c r="E8" s="55">
        <f t="shared" si="4"/>
        <v>53</v>
      </c>
      <c r="F8" s="62">
        <v>32</v>
      </c>
      <c r="G8" s="63">
        <f t="shared" si="1"/>
        <v>0.60377358490566035</v>
      </c>
      <c r="H8" s="62">
        <v>5</v>
      </c>
      <c r="I8" s="67">
        <f t="shared" si="2"/>
        <v>9.4339622641509441E-2</v>
      </c>
      <c r="J8" s="58">
        <v>16</v>
      </c>
      <c r="K8" s="49">
        <f t="shared" si="3"/>
        <v>0.30188679245283018</v>
      </c>
    </row>
    <row r="9" spans="1:11" ht="15.75">
      <c r="A9" s="71" t="s">
        <v>10</v>
      </c>
      <c r="B9" s="48">
        <v>132</v>
      </c>
      <c r="C9" s="38">
        <f t="shared" si="0"/>
        <v>80</v>
      </c>
      <c r="D9" s="39"/>
      <c r="E9" s="55">
        <f t="shared" si="4"/>
        <v>80</v>
      </c>
      <c r="F9" s="62">
        <v>45</v>
      </c>
      <c r="G9" s="63">
        <f t="shared" si="1"/>
        <v>0.5625</v>
      </c>
      <c r="H9" s="62">
        <v>5</v>
      </c>
      <c r="I9" s="67">
        <f t="shared" si="2"/>
        <v>6.25E-2</v>
      </c>
      <c r="J9" s="58">
        <v>30</v>
      </c>
      <c r="K9" s="49">
        <f t="shared" si="3"/>
        <v>0.375</v>
      </c>
    </row>
    <row r="10" spans="1:11" ht="15.75">
      <c r="A10" s="71" t="s">
        <v>11</v>
      </c>
      <c r="B10" s="48">
        <v>582</v>
      </c>
      <c r="C10" s="38">
        <f t="shared" si="0"/>
        <v>327</v>
      </c>
      <c r="D10" s="39"/>
      <c r="E10" s="55">
        <f t="shared" si="4"/>
        <v>327</v>
      </c>
      <c r="F10" s="62">
        <v>195</v>
      </c>
      <c r="G10" s="63">
        <f t="shared" si="1"/>
        <v>0.59633027522935778</v>
      </c>
      <c r="H10" s="62">
        <v>22</v>
      </c>
      <c r="I10" s="67">
        <f t="shared" si="2"/>
        <v>6.7278287461773695E-2</v>
      </c>
      <c r="J10" s="58">
        <v>110</v>
      </c>
      <c r="K10" s="49">
        <f t="shared" si="3"/>
        <v>0.3363914373088685</v>
      </c>
    </row>
    <row r="11" spans="1:11" ht="15.75">
      <c r="A11" s="71" t="s">
        <v>12</v>
      </c>
      <c r="B11" s="48">
        <v>455</v>
      </c>
      <c r="C11" s="38">
        <f t="shared" si="0"/>
        <v>175</v>
      </c>
      <c r="D11" s="39"/>
      <c r="E11" s="55">
        <f t="shared" si="4"/>
        <v>175</v>
      </c>
      <c r="F11" s="62">
        <v>96</v>
      </c>
      <c r="G11" s="63">
        <f t="shared" si="1"/>
        <v>0.5485714285714286</v>
      </c>
      <c r="H11" s="62">
        <v>13</v>
      </c>
      <c r="I11" s="67">
        <f t="shared" si="2"/>
        <v>7.4285714285714288E-2</v>
      </c>
      <c r="J11" s="58">
        <v>66</v>
      </c>
      <c r="K11" s="49">
        <f t="shared" si="3"/>
        <v>0.37714285714285717</v>
      </c>
    </row>
    <row r="12" spans="1:11" ht="15.75">
      <c r="A12" s="71" t="s">
        <v>13</v>
      </c>
      <c r="B12" s="48">
        <v>241</v>
      </c>
      <c r="C12" s="38">
        <f t="shared" si="0"/>
        <v>132</v>
      </c>
      <c r="D12" s="39"/>
      <c r="E12" s="55">
        <f t="shared" si="4"/>
        <v>132</v>
      </c>
      <c r="F12" s="62">
        <v>85</v>
      </c>
      <c r="G12" s="63">
        <f t="shared" si="1"/>
        <v>0.64393939393939392</v>
      </c>
      <c r="H12" s="62">
        <v>3</v>
      </c>
      <c r="I12" s="67">
        <f t="shared" si="2"/>
        <v>2.2727272727272728E-2</v>
      </c>
      <c r="J12" s="58">
        <v>44</v>
      </c>
      <c r="K12" s="49">
        <f t="shared" si="3"/>
        <v>0.33333333333333331</v>
      </c>
    </row>
    <row r="13" spans="1:11" ht="15.75">
      <c r="A13" s="71" t="s">
        <v>14</v>
      </c>
      <c r="B13" s="48">
        <v>280</v>
      </c>
      <c r="C13" s="38">
        <f t="shared" si="0"/>
        <v>96</v>
      </c>
      <c r="D13" s="39"/>
      <c r="E13" s="55">
        <f t="shared" si="4"/>
        <v>96</v>
      </c>
      <c r="F13" s="62">
        <v>56</v>
      </c>
      <c r="G13" s="63">
        <f t="shared" si="1"/>
        <v>0.58333333333333337</v>
      </c>
      <c r="H13" s="62">
        <v>9</v>
      </c>
      <c r="I13" s="67">
        <f t="shared" si="2"/>
        <v>9.375E-2</v>
      </c>
      <c r="J13" s="58">
        <v>31</v>
      </c>
      <c r="K13" s="49">
        <f t="shared" si="3"/>
        <v>0.32291666666666669</v>
      </c>
    </row>
    <row r="14" spans="1:11" ht="15.75">
      <c r="A14" s="71" t="s">
        <v>15</v>
      </c>
      <c r="B14" s="48">
        <v>289</v>
      </c>
      <c r="C14" s="38">
        <f t="shared" si="0"/>
        <v>137</v>
      </c>
      <c r="D14" s="39"/>
      <c r="E14" s="55">
        <f t="shared" si="4"/>
        <v>137</v>
      </c>
      <c r="F14" s="62">
        <v>76</v>
      </c>
      <c r="G14" s="63">
        <f t="shared" si="1"/>
        <v>0.55474452554744524</v>
      </c>
      <c r="H14" s="62">
        <v>11</v>
      </c>
      <c r="I14" s="67">
        <f t="shared" si="2"/>
        <v>8.0291970802919707E-2</v>
      </c>
      <c r="J14" s="58">
        <v>50</v>
      </c>
      <c r="K14" s="49">
        <f t="shared" si="3"/>
        <v>0.36496350364963503</v>
      </c>
    </row>
    <row r="15" spans="1:11" ht="15.75">
      <c r="A15" s="69" t="s">
        <v>16</v>
      </c>
      <c r="B15" s="48">
        <v>391</v>
      </c>
      <c r="C15" s="38">
        <f t="shared" si="0"/>
        <v>172</v>
      </c>
      <c r="D15" s="39"/>
      <c r="E15" s="55">
        <f t="shared" si="4"/>
        <v>172</v>
      </c>
      <c r="F15" s="62">
        <v>109</v>
      </c>
      <c r="G15" s="63">
        <f t="shared" si="1"/>
        <v>0.63372093023255816</v>
      </c>
      <c r="H15" s="62">
        <v>17</v>
      </c>
      <c r="I15" s="67">
        <f t="shared" si="2"/>
        <v>9.8837209302325577E-2</v>
      </c>
      <c r="J15" s="58">
        <v>46</v>
      </c>
      <c r="K15" s="49">
        <f t="shared" si="3"/>
        <v>0.26744186046511625</v>
      </c>
    </row>
    <row r="16" spans="1:11" ht="15.75">
      <c r="A16" s="70" t="s">
        <v>17</v>
      </c>
      <c r="B16" s="48">
        <v>468</v>
      </c>
      <c r="C16" s="38">
        <f t="shared" si="0"/>
        <v>202</v>
      </c>
      <c r="D16" s="39"/>
      <c r="E16" s="55">
        <f t="shared" si="4"/>
        <v>202</v>
      </c>
      <c r="F16" s="62">
        <v>112</v>
      </c>
      <c r="G16" s="63">
        <f t="shared" si="1"/>
        <v>0.5544554455445545</v>
      </c>
      <c r="H16" s="62">
        <v>8</v>
      </c>
      <c r="I16" s="67">
        <f t="shared" si="2"/>
        <v>3.9603960396039604E-2</v>
      </c>
      <c r="J16" s="58">
        <v>82</v>
      </c>
      <c r="K16" s="49">
        <f t="shared" si="3"/>
        <v>0.40594059405940597</v>
      </c>
    </row>
    <row r="17" spans="1:11" ht="16.5" thickBot="1">
      <c r="A17" s="69" t="s">
        <v>18</v>
      </c>
      <c r="B17" s="50">
        <v>550</v>
      </c>
      <c r="C17" s="51">
        <f t="shared" si="0"/>
        <v>306</v>
      </c>
      <c r="D17" s="52"/>
      <c r="E17" s="56">
        <f t="shared" si="4"/>
        <v>306</v>
      </c>
      <c r="F17" s="64">
        <v>220</v>
      </c>
      <c r="G17" s="65">
        <f t="shared" si="1"/>
        <v>0.71895424836601307</v>
      </c>
      <c r="H17" s="64">
        <v>15</v>
      </c>
      <c r="I17" s="68">
        <f t="shared" si="2"/>
        <v>4.9019607843137254E-2</v>
      </c>
      <c r="J17" s="59">
        <v>71</v>
      </c>
      <c r="K17" s="53">
        <f t="shared" si="3"/>
        <v>0.23202614379084968</v>
      </c>
    </row>
    <row r="18" spans="1:11" ht="13.5" thickBot="1">
      <c r="A18" s="1"/>
      <c r="B18" s="2"/>
      <c r="C18" s="9"/>
      <c r="D18" s="8"/>
      <c r="E18" s="41"/>
      <c r="F18" s="3"/>
      <c r="G18" s="42"/>
      <c r="H18" s="35"/>
      <c r="I18" s="43"/>
      <c r="J18" s="35"/>
      <c r="K18" s="43"/>
    </row>
    <row r="19" spans="1:11" s="7" customFormat="1" ht="21" thickBot="1">
      <c r="A19" s="6" t="s">
        <v>19</v>
      </c>
      <c r="B19" s="12">
        <f>SUM(B5:B18)</f>
        <v>5390</v>
      </c>
      <c r="C19" s="11">
        <f>SUM(C5:C18)</f>
        <v>2723</v>
      </c>
      <c r="D19" s="10">
        <f>SUM(D5:D18)</f>
        <v>0</v>
      </c>
      <c r="E19" s="13">
        <f>C19-D19</f>
        <v>2723</v>
      </c>
      <c r="F19" s="72">
        <f>SUM(F5:F17)</f>
        <v>1596</v>
      </c>
      <c r="G19" s="73">
        <f>F19/E19</f>
        <v>0.58611825192802058</v>
      </c>
      <c r="H19" s="74">
        <f>SUM(H5:H17)</f>
        <v>226</v>
      </c>
      <c r="I19" s="75">
        <f>H19/E19</f>
        <v>8.2996694821887623E-2</v>
      </c>
      <c r="J19" s="76">
        <f>SUM(J5:J17)</f>
        <v>901</v>
      </c>
      <c r="K19" s="77">
        <f>J19/E19</f>
        <v>0.33088505325009182</v>
      </c>
    </row>
  </sheetData>
  <mergeCells count="9">
    <mergeCell ref="F3:G3"/>
    <mergeCell ref="H3:I3"/>
    <mergeCell ref="J3:K3"/>
    <mergeCell ref="A1:K1"/>
    <mergeCell ref="F2:G2"/>
    <mergeCell ref="H2:I2"/>
    <mergeCell ref="J2:K2"/>
    <mergeCell ref="B2:E3"/>
    <mergeCell ref="A2:A3"/>
  </mergeCells>
  <phoneticPr fontId="4" type="noConversion"/>
  <pageMargins left="0.19685039370078741" right="0.11811023622047245" top="0.98425196850393704" bottom="0.98425196850393704" header="0.51181102362204722" footer="0.51181102362204722"/>
  <pageSetup paperSize="9" scale="120" orientation="landscape" horizontalDpi="2540" verticalDpi="25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Zupan</vt:lpstr>
    </vt:vector>
  </TitlesOfParts>
  <Company>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Josip Kruslin</cp:lastModifiedBy>
  <cp:lastPrinted>2013-05-20T14:31:09Z</cp:lastPrinted>
  <dcterms:created xsi:type="dcterms:W3CDTF">2005-05-15T14:59:47Z</dcterms:created>
  <dcterms:modified xsi:type="dcterms:W3CDTF">2013-05-20T14:35:21Z</dcterms:modified>
</cp:coreProperties>
</file>